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9440" windowHeight="12240"/>
  </bookViews>
  <sheets>
    <sheet name="Levels" sheetId="1" r:id="rId1"/>
    <sheet name="HP detrended " sheetId="2" r:id="rId2"/>
    <sheet name="Tabelle3" sheetId="3" r:id="rId3"/>
  </sheets>
  <definedNames>
    <definedName name="Decomp1" localSheetId="1">'HP detrended '!$A$2:$AI$168</definedName>
    <definedName name="Decomp1" localSheetId="0">Levels!$A$2:$AE$168</definedName>
    <definedName name="michael3" localSheetId="1">'HP detrended '!#REF!</definedName>
    <definedName name="michael3" localSheetId="0">Levels!$T$2:$V$168</definedName>
  </definedNames>
  <calcPr calcId="125725"/>
</workbook>
</file>

<file path=xl/calcChain.xml><?xml version="1.0" encoding="utf-8"?>
<calcChain xmlns="http://schemas.openxmlformats.org/spreadsheetml/2006/main">
  <c r="M163" i="1"/>
  <c r="M160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AC161" i="2"/>
  <c r="Z161"/>
  <c r="X161"/>
  <c r="U161"/>
  <c r="S161"/>
  <c r="P161"/>
  <c r="AC145"/>
  <c r="Z145"/>
  <c r="X145"/>
  <c r="U145"/>
  <c r="S145"/>
  <c r="P145"/>
  <c r="AC98"/>
  <c r="Z98"/>
  <c r="X98"/>
  <c r="U98"/>
  <c r="S98"/>
  <c r="P98"/>
  <c r="AC55"/>
  <c r="Z55"/>
  <c r="X55"/>
  <c r="U55"/>
  <c r="S55"/>
  <c r="P55"/>
  <c r="AC25"/>
  <c r="Z25"/>
  <c r="X25"/>
  <c r="U25"/>
  <c r="S25"/>
  <c r="P25"/>
  <c r="AN163"/>
  <c r="AN160"/>
  <c r="AF163"/>
  <c r="AF160"/>
  <c r="Z163"/>
  <c r="Z160"/>
  <c r="P163"/>
  <c r="P160"/>
  <c r="J163"/>
  <c r="J160"/>
  <c r="E163"/>
  <c r="E160"/>
  <c r="Y163" i="1"/>
  <c r="Y160"/>
  <c r="X166"/>
  <c r="X165"/>
  <c r="X164"/>
  <c r="X163"/>
  <c r="X162"/>
  <c r="X161"/>
  <c r="X160"/>
  <c r="X159"/>
  <c r="X158"/>
  <c r="X157"/>
  <c r="X156"/>
  <c r="X155"/>
  <c r="X154"/>
  <c r="X153"/>
  <c r="X152"/>
  <c r="X151"/>
  <c r="X150"/>
  <c r="X149"/>
  <c r="X148"/>
  <c r="X147"/>
  <c r="X146"/>
  <c r="X145"/>
  <c r="X144"/>
  <c r="X143"/>
  <c r="X142"/>
  <c r="X141"/>
  <c r="X140"/>
  <c r="X139"/>
  <c r="X138"/>
  <c r="X137"/>
  <c r="X136"/>
  <c r="X135"/>
  <c r="X134"/>
  <c r="X133"/>
  <c r="X132"/>
  <c r="X131"/>
  <c r="X130"/>
  <c r="X129"/>
  <c r="X128"/>
  <c r="X127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  <c r="X5"/>
  <c r="X4"/>
  <c r="U163"/>
  <c r="U160"/>
  <c r="M163" i="2"/>
  <c r="M160"/>
  <c r="AI163"/>
  <c r="AI160"/>
  <c r="T90" i="1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T4"/>
  <c r="T91"/>
  <c r="S163" l="1"/>
  <c r="S160"/>
  <c r="AC163" i="2" l="1"/>
  <c r="AC160"/>
  <c r="X163"/>
  <c r="X160"/>
  <c r="S163"/>
  <c r="S160"/>
  <c r="H163" l="1"/>
  <c r="H160"/>
  <c r="E163" i="1" l="1"/>
  <c r="E160"/>
  <c r="Q163"/>
  <c r="Q160"/>
  <c r="K163"/>
  <c r="K160"/>
  <c r="G163"/>
  <c r="G160"/>
  <c r="O163"/>
  <c r="O160"/>
  <c r="I163"/>
  <c r="I160"/>
</calcChain>
</file>

<file path=xl/connections.xml><?xml version="1.0" encoding="utf-8"?>
<connections xmlns="http://schemas.openxmlformats.org/spreadsheetml/2006/main">
  <connection id="1" name="Decomp1" type="6" refreshedVersion="3" background="1" saveData="1">
    <textPr codePage="850" sourceFile="G:\NewDataDecomp\Decomp1\Decomp1.csv" thousands=".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Decomp11" type="6" refreshedVersion="3" background="1" saveData="1">
    <textPr codePage="850" sourceFile="G:\NewDataDecomp\Decomp1\Decomp1.csv" thousands=".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michael3" type="6" refreshedVersion="3" background="1" saveData="1">
    <textPr codePage="850" sourceFile="G:\NewDataDecomp\Decomp4\michael3.csv" thousands=".">
      <textFields count="5">
        <textField/>
        <textField/>
        <textField/>
        <textField/>
        <textField/>
      </textFields>
    </textPr>
  </connection>
  <connection id="4" name="michael31" type="6" refreshedVersion="3" background="1" saveData="1">
    <textPr codePage="850" sourceFile="G:\NewDataDecomp\Decomp4\michael3.csv" thousands=".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<sst xmlns="http://schemas.openxmlformats.org/spreadsheetml/2006/main" count="93" uniqueCount="72">
  <si>
    <t>year</t>
  </si>
  <si>
    <t>quarter</t>
  </si>
  <si>
    <t>year_q</t>
  </si>
  <si>
    <t>gdp_r</t>
  </si>
  <si>
    <t>hourswork</t>
  </si>
  <si>
    <t>empl</t>
  </si>
  <si>
    <t>lhourswork</t>
  </si>
  <si>
    <t>lhrsworker</t>
  </si>
  <si>
    <t>lempl</t>
  </si>
  <si>
    <t>lgdp_r</t>
  </si>
  <si>
    <t>laborforce_u</t>
  </si>
  <si>
    <t>laborforce_w</t>
  </si>
  <si>
    <t xml:space="preserve">  del ln(Y)</t>
  </si>
  <si>
    <t xml:space="preserve">  del ln(H)</t>
  </si>
  <si>
    <t xml:space="preserve"> </t>
  </si>
  <si>
    <t xml:space="preserve">  del ln(L)</t>
  </si>
  <si>
    <t>LF chained</t>
  </si>
  <si>
    <t xml:space="preserve">L (Klinger) </t>
  </si>
  <si>
    <t>H (Klinger)</t>
  </si>
  <si>
    <t>Y (Klinger)</t>
  </si>
  <si>
    <t>index</t>
  </si>
  <si>
    <t>(hours worked)</t>
  </si>
  <si>
    <t>000 persons</t>
  </si>
  <si>
    <t>hrs/worker</t>
  </si>
  <si>
    <t>units?</t>
  </si>
  <si>
    <t>LY</t>
  </si>
  <si>
    <t>LY_HAT</t>
  </si>
  <si>
    <t>LY_HP</t>
  </si>
  <si>
    <t>LH</t>
  </si>
  <si>
    <t>LH_HP</t>
  </si>
  <si>
    <t>LH_HAT</t>
  </si>
  <si>
    <t>LL</t>
  </si>
  <si>
    <t>LL_HP</t>
  </si>
  <si>
    <t>LL_HAT</t>
  </si>
  <si>
    <t>_LHPERL</t>
  </si>
  <si>
    <t>_LHPERL_HP</t>
  </si>
  <si>
    <t>_LHPERL_HAT</t>
  </si>
  <si>
    <t>gdp_r  (Y)   (index)</t>
  </si>
  <si>
    <t>hourswork (H) hours worked</t>
  </si>
  <si>
    <t xml:space="preserve">employment (L) </t>
  </si>
  <si>
    <t>hours per employed person (H/L)</t>
  </si>
  <si>
    <t xml:space="preserve">  del ln(H/L)</t>
  </si>
  <si>
    <t xml:space="preserve"> del ln(H/L)</t>
  </si>
  <si>
    <t>labor force (LF)</t>
  </si>
  <si>
    <t>40823/32279</t>
  </si>
  <si>
    <t>scaling factor:</t>
  </si>
  <si>
    <t>I used 1991 annual</t>
  </si>
  <si>
    <t>Source: SVR  2009</t>
  </si>
  <si>
    <t>LLF</t>
  </si>
  <si>
    <t>LLF_HP</t>
  </si>
  <si>
    <t>LLF_HAT</t>
  </si>
  <si>
    <t xml:space="preserve"> del ln(LF)</t>
  </si>
  <si>
    <t>hourly productivity (Y/H)</t>
  </si>
  <si>
    <t>LPROD</t>
  </si>
  <si>
    <t>LPROD_HP</t>
  </si>
  <si>
    <t>LPROD_HAT</t>
  </si>
  <si>
    <t>unified Germany</t>
  </si>
  <si>
    <t xml:space="preserve">West Germany </t>
  </si>
  <si>
    <t>L/LF</t>
  </si>
  <si>
    <t>Employment/LF</t>
  </si>
  <si>
    <t xml:space="preserve">  del ln(L/LF)</t>
  </si>
  <si>
    <t>Employment to labor force (L/LF)</t>
  </si>
  <si>
    <t>Legend:</t>
  </si>
  <si>
    <t>=start of recession, Sachverständigenrat</t>
  </si>
  <si>
    <t>=end of recession, Sachverständigenrat</t>
  </si>
  <si>
    <t>=end of Great Recession, Burda/Hunt (2 alternatives)</t>
  </si>
  <si>
    <t>=start of Great Recession, Burda/Hunt for Table 2</t>
  </si>
  <si>
    <t>See color code below!</t>
  </si>
  <si>
    <t>Germany</t>
  </si>
  <si>
    <t>del ln(Y/H)</t>
  </si>
  <si>
    <t xml:space="preserve"> (Y/H)</t>
  </si>
  <si>
    <t>for comparison</t>
  </si>
</sst>
</file>

<file path=xl/styles.xml><?xml version="1.0" encoding="utf-8"?>
<styleSheet xmlns="http://schemas.openxmlformats.org/spreadsheetml/2006/main">
  <numFmts count="6">
    <numFmt numFmtId="164" formatCode="0.00000"/>
    <numFmt numFmtId="165" formatCode="#\ ##0.00\ ;\–#\ ##0.00\ "/>
    <numFmt numFmtId="166" formatCode="#\ ##0\ \ \ ;\–#\ ##0\ \ \ "/>
    <numFmt numFmtId="167" formatCode="0.0000"/>
    <numFmt numFmtId="168" formatCode="0.000000"/>
    <numFmt numFmtId="169" formatCode="0.0000000"/>
  </numFmts>
  <fonts count="13">
    <font>
      <sz val="11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8"/>
      <name val="MetaNormalLF-Roman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62">
    <xf numFmtId="0" fontId="0" fillId="0" borderId="0" xfId="0"/>
    <xf numFmtId="3" fontId="0" fillId="0" borderId="0" xfId="0" applyNumberFormat="1"/>
    <xf numFmtId="0" fontId="0" fillId="2" borderId="0" xfId="0" applyFill="1"/>
    <xf numFmtId="0" fontId="0" fillId="3" borderId="0" xfId="0" applyFill="1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164" fontId="0" fillId="3" borderId="0" xfId="0" applyNumberFormat="1" applyFill="1"/>
    <xf numFmtId="0" fontId="2" fillId="0" borderId="0" xfId="0" applyFont="1"/>
    <xf numFmtId="165" fontId="4" fillId="0" borderId="0" xfId="1" applyNumberFormat="1" applyFont="1"/>
    <xf numFmtId="165" fontId="4" fillId="4" borderId="0" xfId="1" applyNumberFormat="1" applyFont="1" applyFill="1"/>
    <xf numFmtId="166" fontId="4" fillId="0" borderId="0" xfId="1" applyNumberFormat="1" applyFont="1"/>
    <xf numFmtId="165" fontId="4" fillId="4" borderId="0" xfId="1" applyNumberFormat="1" applyFont="1" applyFill="1"/>
    <xf numFmtId="166" fontId="4" fillId="0" borderId="0" xfId="1" applyNumberFormat="1" applyFont="1"/>
    <xf numFmtId="165" fontId="4" fillId="4" borderId="0" xfId="1" applyNumberFormat="1" applyFont="1" applyFill="1"/>
    <xf numFmtId="0" fontId="6" fillId="0" borderId="0" xfId="0" applyFont="1"/>
    <xf numFmtId="0" fontId="6" fillId="0" borderId="0" xfId="0" applyFont="1" applyFill="1"/>
    <xf numFmtId="2" fontId="0" fillId="0" borderId="0" xfId="0" applyNumberFormat="1"/>
    <xf numFmtId="2" fontId="6" fillId="0" borderId="0" xfId="0" applyNumberFormat="1" applyFont="1"/>
    <xf numFmtId="167" fontId="0" fillId="0" borderId="0" xfId="0" applyNumberFormat="1"/>
    <xf numFmtId="164" fontId="6" fillId="0" borderId="0" xfId="0" applyNumberFormat="1" applyFont="1"/>
    <xf numFmtId="168" fontId="6" fillId="0" borderId="0" xfId="0" applyNumberFormat="1" applyFont="1"/>
    <xf numFmtId="168" fontId="0" fillId="0" borderId="0" xfId="0" applyNumberFormat="1"/>
    <xf numFmtId="168" fontId="0" fillId="0" borderId="0" xfId="0" applyNumberFormat="1" applyFill="1"/>
    <xf numFmtId="164" fontId="6" fillId="0" borderId="0" xfId="0" applyNumberFormat="1" applyFont="1" applyFill="1"/>
    <xf numFmtId="168" fontId="0" fillId="0" borderId="0" xfId="0" applyNumberFormat="1" applyFont="1" applyFill="1"/>
    <xf numFmtId="0" fontId="0" fillId="0" borderId="0" xfId="0" applyFont="1" applyFill="1"/>
    <xf numFmtId="0" fontId="2" fillId="0" borderId="0" xfId="0" applyFont="1" applyFill="1"/>
    <xf numFmtId="168" fontId="8" fillId="0" borderId="0" xfId="1" applyNumberFormat="1" applyFont="1" applyFill="1"/>
    <xf numFmtId="0" fontId="0" fillId="5" borderId="0" xfId="0" applyFill="1"/>
    <xf numFmtId="0" fontId="9" fillId="5" borderId="0" xfId="0" applyFont="1" applyFill="1"/>
    <xf numFmtId="0" fontId="10" fillId="5" borderId="0" xfId="0" applyFont="1" applyFill="1"/>
    <xf numFmtId="1" fontId="0" fillId="0" borderId="0" xfId="0" applyNumberFormat="1"/>
    <xf numFmtId="1" fontId="6" fillId="0" borderId="0" xfId="0" applyNumberFormat="1" applyFont="1"/>
    <xf numFmtId="1" fontId="8" fillId="5" borderId="0" xfId="0" applyNumberFormat="1" applyFont="1" applyFill="1"/>
    <xf numFmtId="167" fontId="0" fillId="5" borderId="0" xfId="0" applyNumberFormat="1" applyFill="1"/>
    <xf numFmtId="168" fontId="0" fillId="5" borderId="0" xfId="0" applyNumberFormat="1" applyFill="1"/>
    <xf numFmtId="164" fontId="0" fillId="0" borderId="0" xfId="0" applyNumberFormat="1" applyFill="1"/>
    <xf numFmtId="169" fontId="0" fillId="0" borderId="0" xfId="0" applyNumberFormat="1"/>
    <xf numFmtId="0" fontId="0" fillId="6" borderId="0" xfId="0" applyFill="1"/>
    <xf numFmtId="0" fontId="0" fillId="7" borderId="0" xfId="0" applyFill="1"/>
    <xf numFmtId="0" fontId="0" fillId="8" borderId="0" xfId="0" applyFill="1"/>
    <xf numFmtId="2" fontId="0" fillId="2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164" fontId="0" fillId="0" borderId="0" xfId="0" quotePrefix="1" applyNumberFormat="1"/>
    <xf numFmtId="2" fontId="0" fillId="3" borderId="0" xfId="0" applyNumberFormat="1" applyFill="1"/>
    <xf numFmtId="164" fontId="0" fillId="7" borderId="0" xfId="0" applyNumberFormat="1" applyFill="1"/>
    <xf numFmtId="0" fontId="0" fillId="9" borderId="0" xfId="0" applyFill="1"/>
    <xf numFmtId="164" fontId="1" fillId="9" borderId="0" xfId="0" applyNumberFormat="1" applyFont="1" applyFill="1"/>
    <xf numFmtId="164" fontId="0" fillId="9" borderId="0" xfId="0" applyNumberFormat="1" applyFill="1"/>
    <xf numFmtId="164" fontId="7" fillId="0" borderId="0" xfId="0" applyNumberFormat="1" applyFont="1"/>
    <xf numFmtId="164" fontId="6" fillId="10" borderId="0" xfId="0" applyNumberFormat="1" applyFont="1" applyFill="1"/>
    <xf numFmtId="164" fontId="7" fillId="10" borderId="0" xfId="0" applyNumberFormat="1" applyFont="1" applyFill="1"/>
    <xf numFmtId="0" fontId="6" fillId="10" borderId="0" xfId="0" applyFont="1" applyFill="1"/>
    <xf numFmtId="168" fontId="7" fillId="10" borderId="0" xfId="0" applyNumberFormat="1" applyFont="1" applyFill="1"/>
    <xf numFmtId="168" fontId="6" fillId="10" borderId="0" xfId="0" applyNumberFormat="1" applyFont="1" applyFill="1"/>
    <xf numFmtId="0" fontId="12" fillId="0" borderId="0" xfId="0" applyFont="1"/>
    <xf numFmtId="0" fontId="1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8" fillId="2" borderId="0" xfId="0" applyNumberFormat="1" applyFont="1" applyFill="1"/>
  </cellXfs>
  <cellStyles count="3">
    <cellStyle name="Standard" xfId="0" builtinId="0"/>
    <cellStyle name="Standard 2" xfId="2"/>
    <cellStyle name="Standard 3" xfId="1"/>
  </cellStyles>
  <dxfs count="0"/>
  <tableStyles count="0" defaultTableStyle="TableStyleMedium9" defaultPivotStyle="PivotStyleLight16"/>
  <colors>
    <mruColors>
      <color rgb="FFFF6699"/>
      <color rgb="FFCC3300"/>
      <color rgb="FFFF0066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Decomp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ichael3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ecomp1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68"/>
  <sheetViews>
    <sheetView tabSelected="1" workbookViewId="0">
      <pane xSplit="2" ySplit="3" topLeftCell="C152" activePane="bottomRight" state="frozen"/>
      <selection activeCell="A26" sqref="A26"/>
      <selection pane="topRight" activeCell="A26" sqref="A26"/>
      <selection pane="bottomLeft" activeCell="A26" sqref="A26"/>
      <selection pane="bottomRight" activeCell="C157" sqref="C157"/>
    </sheetView>
  </sheetViews>
  <sheetFormatPr baseColWidth="10" defaultRowHeight="15"/>
  <cols>
    <col min="1" max="1" width="5" bestFit="1" customWidth="1"/>
    <col min="2" max="2" width="7.5703125" bestFit="1" customWidth="1"/>
    <col min="3" max="3" width="8" style="17" bestFit="1" customWidth="1"/>
    <col min="5" max="5" width="9.140625" style="6" customWidth="1"/>
    <col min="6" max="6" width="9.85546875" style="6" customWidth="1"/>
    <col min="7" max="7" width="9.140625" style="6" customWidth="1"/>
    <col min="8" max="8" width="10.42578125" bestFit="1" customWidth="1"/>
    <col min="9" max="9" width="8.5703125" customWidth="1"/>
    <col min="10" max="10" width="10.42578125" customWidth="1"/>
    <col min="11" max="13" width="8.5703125" customWidth="1"/>
    <col min="14" max="14" width="9" bestFit="1" customWidth="1"/>
    <col min="15" max="17" width="9" customWidth="1"/>
    <col min="19" max="19" width="9.5703125" customWidth="1"/>
    <col min="20" max="20" width="12.7109375" style="32" customWidth="1"/>
    <col min="21" max="21" width="10.85546875" customWidth="1"/>
    <col min="22" max="22" width="12.7109375" customWidth="1"/>
    <col min="23" max="23" width="5.42578125" customWidth="1"/>
    <col min="24" max="24" width="6.85546875" customWidth="1"/>
    <col min="25" max="25" width="9.5703125" customWidth="1"/>
    <col min="26" max="28" width="5.42578125" customWidth="1"/>
  </cols>
  <sheetData>
    <row r="1" spans="1:37">
      <c r="A1" s="58" t="s">
        <v>68</v>
      </c>
    </row>
    <row r="2" spans="1:37">
      <c r="A2" t="s">
        <v>0</v>
      </c>
      <c r="B2" t="s">
        <v>1</v>
      </c>
      <c r="C2" s="17" t="s">
        <v>2</v>
      </c>
      <c r="D2" t="s">
        <v>3</v>
      </c>
      <c r="E2" s="5" t="s">
        <v>12</v>
      </c>
      <c r="F2" s="5" t="s">
        <v>19</v>
      </c>
      <c r="G2" s="5" t="s">
        <v>12</v>
      </c>
      <c r="H2" t="s">
        <v>4</v>
      </c>
      <c r="I2" s="4" t="s">
        <v>13</v>
      </c>
      <c r="J2" s="5" t="s">
        <v>18</v>
      </c>
      <c r="K2" s="4" t="s">
        <v>13</v>
      </c>
      <c r="L2" s="59" t="s">
        <v>70</v>
      </c>
      <c r="M2" s="4" t="s">
        <v>69</v>
      </c>
      <c r="N2" s="60" t="s">
        <v>5</v>
      </c>
      <c r="O2" s="4" t="s">
        <v>15</v>
      </c>
      <c r="P2" s="4" t="s">
        <v>17</v>
      </c>
      <c r="Q2" s="4" t="s">
        <v>15</v>
      </c>
      <c r="R2" t="s">
        <v>23</v>
      </c>
      <c r="S2" s="4" t="s">
        <v>41</v>
      </c>
      <c r="T2" s="32" t="s">
        <v>10</v>
      </c>
      <c r="V2" t="s">
        <v>11</v>
      </c>
      <c r="W2" s="4"/>
      <c r="X2" t="s">
        <v>59</v>
      </c>
      <c r="Z2" s="4"/>
      <c r="AA2" s="4"/>
      <c r="AB2" s="4"/>
      <c r="AC2" t="s">
        <v>6</v>
      </c>
      <c r="AD2" t="s">
        <v>7</v>
      </c>
      <c r="AE2" t="s">
        <v>8</v>
      </c>
      <c r="AF2" t="s">
        <v>9</v>
      </c>
      <c r="AJ2" s="8" t="s">
        <v>16</v>
      </c>
      <c r="AK2" t="s">
        <v>14</v>
      </c>
    </row>
    <row r="3" spans="1:37" s="15" customFormat="1">
      <c r="C3" s="18"/>
      <c r="D3" s="16" t="s">
        <v>20</v>
      </c>
      <c r="E3" s="5"/>
      <c r="F3" s="5" t="s">
        <v>71</v>
      </c>
      <c r="G3" s="5"/>
      <c r="H3" s="15" t="s">
        <v>21</v>
      </c>
      <c r="I3" s="4"/>
      <c r="J3" s="5" t="s">
        <v>71</v>
      </c>
      <c r="K3" s="4"/>
      <c r="L3" s="4"/>
      <c r="M3" s="4"/>
      <c r="N3" s="15" t="s">
        <v>22</v>
      </c>
      <c r="O3" s="4"/>
      <c r="P3" s="5" t="s">
        <v>71</v>
      </c>
      <c r="Q3" s="4"/>
      <c r="R3" s="15" t="s">
        <v>24</v>
      </c>
      <c r="T3" s="33" t="s">
        <v>56</v>
      </c>
      <c r="V3" s="15" t="s">
        <v>57</v>
      </c>
      <c r="X3" s="15" t="s">
        <v>58</v>
      </c>
      <c r="Y3" s="4" t="s">
        <v>60</v>
      </c>
      <c r="AE3"/>
      <c r="AJ3" s="4"/>
    </row>
    <row r="4" spans="1:37">
      <c r="A4">
        <v>1970</v>
      </c>
      <c r="B4">
        <v>1</v>
      </c>
      <c r="C4" s="17">
        <v>1970</v>
      </c>
      <c r="D4">
        <v>46.991250000000001</v>
      </c>
      <c r="F4" s="9">
        <v>54.58</v>
      </c>
      <c r="H4">
        <v>16161.68</v>
      </c>
      <c r="J4" s="11">
        <v>12963.2678</v>
      </c>
      <c r="L4" s="6">
        <f>(D4/H4)</f>
        <v>2.9075721088401701E-3</v>
      </c>
      <c r="N4">
        <v>33243.47</v>
      </c>
      <c r="O4" s="1"/>
      <c r="P4" s="13">
        <v>26447</v>
      </c>
      <c r="Q4" s="1"/>
      <c r="R4">
        <v>486.16090000000003</v>
      </c>
      <c r="T4" s="34">
        <f t="shared" ref="T4:T67" si="0">V4*40823/32279</f>
        <v>33728.076675237768</v>
      </c>
      <c r="V4">
        <v>26669</v>
      </c>
      <c r="X4" s="35">
        <f>N4/T4</f>
        <v>0.98563195049916519</v>
      </c>
      <c r="AC4">
        <v>9.6903980000000001</v>
      </c>
      <c r="AD4">
        <v>6.1865399999999999</v>
      </c>
      <c r="AE4">
        <v>10.41161</v>
      </c>
      <c r="AF4">
        <v>3.849961</v>
      </c>
    </row>
    <row r="5" spans="1:37">
      <c r="A5">
        <v>1970</v>
      </c>
      <c r="B5">
        <v>2</v>
      </c>
      <c r="C5" s="17">
        <v>1970.25</v>
      </c>
      <c r="D5">
        <v>48.859540000000003</v>
      </c>
      <c r="F5" s="9">
        <v>56.75</v>
      </c>
      <c r="H5">
        <v>16351.18</v>
      </c>
      <c r="J5" s="11">
        <v>13115.052600000001</v>
      </c>
      <c r="L5" s="6">
        <f t="shared" ref="L5:L68" si="1">(D5/H5)</f>
        <v>2.9881354128570539E-3</v>
      </c>
      <c r="N5">
        <v>33367.910000000003</v>
      </c>
      <c r="O5" s="1"/>
      <c r="P5" s="13">
        <v>26546</v>
      </c>
      <c r="Q5" s="1"/>
      <c r="R5">
        <v>490.02719999999999</v>
      </c>
      <c r="T5" s="34">
        <f t="shared" si="0"/>
        <v>33833.046129062241</v>
      </c>
      <c r="V5">
        <v>26752</v>
      </c>
      <c r="X5" s="35">
        <f t="shared" ref="X5:X68" si="2">N5/T5</f>
        <v>0.98625201741256485</v>
      </c>
      <c r="AC5">
        <v>9.7020560000000007</v>
      </c>
      <c r="AD5">
        <v>6.1944610000000004</v>
      </c>
      <c r="AE5">
        <v>10.41535</v>
      </c>
      <c r="AF5">
        <v>3.8889499999999999</v>
      </c>
    </row>
    <row r="6" spans="1:37">
      <c r="A6">
        <v>1970</v>
      </c>
      <c r="B6">
        <v>3</v>
      </c>
      <c r="C6" s="17">
        <v>1970.5</v>
      </c>
      <c r="D6">
        <v>49.77216</v>
      </c>
      <c r="F6" s="9">
        <v>57.81</v>
      </c>
      <c r="H6">
        <v>16315.03</v>
      </c>
      <c r="J6" s="11">
        <v>13086.298100000002</v>
      </c>
      <c r="L6" s="6">
        <f t="shared" si="1"/>
        <v>3.0506937468089239E-3</v>
      </c>
      <c r="N6">
        <v>33513.72</v>
      </c>
      <c r="O6" s="1"/>
      <c r="P6" s="13">
        <v>26662</v>
      </c>
      <c r="Q6" s="1"/>
      <c r="R6">
        <v>486.81630000000001</v>
      </c>
      <c r="T6" s="34">
        <f t="shared" si="0"/>
        <v>33974.691657114534</v>
      </c>
      <c r="V6">
        <v>26864</v>
      </c>
      <c r="X6" s="35">
        <f t="shared" si="2"/>
        <v>0.98643191050070933</v>
      </c>
      <c r="AC6">
        <v>9.6998409999999993</v>
      </c>
      <c r="AD6">
        <v>6.1878869999999999</v>
      </c>
      <c r="AE6">
        <v>10.41971</v>
      </c>
      <c r="AF6">
        <v>3.9074559999999998</v>
      </c>
    </row>
    <row r="7" spans="1:37">
      <c r="A7">
        <v>1970</v>
      </c>
      <c r="B7">
        <v>4</v>
      </c>
      <c r="C7" s="17">
        <v>1970.75</v>
      </c>
      <c r="D7">
        <v>50.194020000000002</v>
      </c>
      <c r="F7" s="9">
        <v>58.3</v>
      </c>
      <c r="H7">
        <v>16353.68</v>
      </c>
      <c r="J7" s="11">
        <v>13116.861599999997</v>
      </c>
      <c r="L7" s="6">
        <f t="shared" si="1"/>
        <v>3.0692798195880071E-3</v>
      </c>
      <c r="N7">
        <v>33571.54</v>
      </c>
      <c r="O7" s="1"/>
      <c r="P7" s="13">
        <v>26708</v>
      </c>
      <c r="Q7" s="1"/>
      <c r="R7">
        <v>487.12920000000003</v>
      </c>
      <c r="T7" s="34">
        <f t="shared" si="0"/>
        <v>34029.073422348898</v>
      </c>
      <c r="V7">
        <v>26907</v>
      </c>
      <c r="X7" s="35">
        <f t="shared" si="2"/>
        <v>0.98655463178000002</v>
      </c>
      <c r="AC7">
        <v>9.7022080000000006</v>
      </c>
      <c r="AD7">
        <v>6.1885289999999999</v>
      </c>
      <c r="AE7">
        <v>10.421430000000001</v>
      </c>
      <c r="AF7">
        <v>3.915896</v>
      </c>
    </row>
    <row r="8" spans="1:37">
      <c r="A8">
        <v>1971</v>
      </c>
      <c r="B8">
        <v>1</v>
      </c>
      <c r="C8" s="17">
        <v>1971</v>
      </c>
      <c r="D8">
        <v>49.229750000000003</v>
      </c>
      <c r="F8" s="9">
        <v>57.18</v>
      </c>
      <c r="H8">
        <v>16116.79</v>
      </c>
      <c r="J8" s="11">
        <v>12926.642500000002</v>
      </c>
      <c r="L8" s="6">
        <f t="shared" si="1"/>
        <v>3.0545629743888207E-3</v>
      </c>
      <c r="N8">
        <v>33558.97</v>
      </c>
      <c r="O8" s="1"/>
      <c r="P8" s="13">
        <v>26698</v>
      </c>
      <c r="Q8" s="1"/>
      <c r="R8">
        <v>480.25290000000001</v>
      </c>
      <c r="T8" s="34">
        <f t="shared" si="0"/>
        <v>34032.867498993153</v>
      </c>
      <c r="V8">
        <v>26910</v>
      </c>
      <c r="X8" s="35">
        <f t="shared" si="2"/>
        <v>0.98607529914994163</v>
      </c>
      <c r="AC8">
        <v>9.6876169999999995</v>
      </c>
      <c r="AD8">
        <v>6.1743129999999997</v>
      </c>
      <c r="AE8">
        <v>10.421060000000001</v>
      </c>
      <c r="AF8">
        <v>3.8964979999999998</v>
      </c>
    </row>
    <row r="9" spans="1:37">
      <c r="A9">
        <v>1971</v>
      </c>
      <c r="B9">
        <v>2</v>
      </c>
      <c r="C9" s="17">
        <v>1971.25</v>
      </c>
      <c r="D9">
        <v>50.262900000000002</v>
      </c>
      <c r="F9" s="9">
        <v>58.38</v>
      </c>
      <c r="H9">
        <v>16166.66</v>
      </c>
      <c r="J9" s="11">
        <v>12966.905600000002</v>
      </c>
      <c r="L9" s="6">
        <f t="shared" si="1"/>
        <v>3.1090466429058322E-3</v>
      </c>
      <c r="N9">
        <v>33590.400000000001</v>
      </c>
      <c r="O9" s="1"/>
      <c r="P9" s="13">
        <v>26723</v>
      </c>
      <c r="Q9" s="1"/>
      <c r="R9">
        <v>481.28820000000002</v>
      </c>
      <c r="T9" s="34">
        <f t="shared" si="0"/>
        <v>34083.455187583255</v>
      </c>
      <c r="V9">
        <v>26950</v>
      </c>
      <c r="X9" s="35">
        <f t="shared" si="2"/>
        <v>0.98553388484619142</v>
      </c>
      <c r="AC9">
        <v>9.6907060000000005</v>
      </c>
      <c r="AD9">
        <v>6.1764659999999996</v>
      </c>
      <c r="AE9">
        <v>10.422000000000001</v>
      </c>
      <c r="AF9">
        <v>3.9172669999999998</v>
      </c>
    </row>
    <row r="10" spans="1:37">
      <c r="A10">
        <v>1971</v>
      </c>
      <c r="B10">
        <v>3</v>
      </c>
      <c r="C10" s="17">
        <v>1971.5</v>
      </c>
      <c r="D10">
        <v>51.132469999999998</v>
      </c>
      <c r="F10" s="9">
        <v>59.39</v>
      </c>
      <c r="H10">
        <v>16096.84</v>
      </c>
      <c r="J10" s="11">
        <v>12911.492099999998</v>
      </c>
      <c r="L10" s="6">
        <f t="shared" si="1"/>
        <v>3.1765532862350621E-3</v>
      </c>
      <c r="N10">
        <v>33581.599999999999</v>
      </c>
      <c r="O10" s="1"/>
      <c r="P10" s="13">
        <v>26716</v>
      </c>
      <c r="Q10" s="1"/>
      <c r="R10">
        <v>479.33530000000002</v>
      </c>
      <c r="T10" s="34">
        <f t="shared" si="0"/>
        <v>34091.043340871773</v>
      </c>
      <c r="V10">
        <v>26956</v>
      </c>
      <c r="X10" s="35">
        <f t="shared" si="2"/>
        <v>0.98505638751569091</v>
      </c>
      <c r="AC10">
        <v>9.6863779999999995</v>
      </c>
      <c r="AD10">
        <v>6.1723999999999997</v>
      </c>
      <c r="AE10">
        <v>10.42173</v>
      </c>
      <c r="AF10">
        <v>3.9344199999999998</v>
      </c>
    </row>
    <row r="11" spans="1:37">
      <c r="A11">
        <v>1971</v>
      </c>
      <c r="B11">
        <v>4</v>
      </c>
      <c r="C11" s="17">
        <v>1971.75</v>
      </c>
      <c r="D11">
        <v>51.089419999999997</v>
      </c>
      <c r="F11" s="9">
        <v>59.34</v>
      </c>
      <c r="H11">
        <v>15931.03</v>
      </c>
      <c r="J11" s="11">
        <v>12778.309600000001</v>
      </c>
      <c r="L11" s="6">
        <f t="shared" si="1"/>
        <v>3.2069125473996344E-3</v>
      </c>
      <c r="N11">
        <v>33538.86</v>
      </c>
      <c r="O11" s="1"/>
      <c r="P11" s="13">
        <v>26682</v>
      </c>
      <c r="Q11" s="1"/>
      <c r="R11">
        <v>475.00200000000001</v>
      </c>
      <c r="T11" s="34">
        <f t="shared" si="0"/>
        <v>34069.543573220981</v>
      </c>
      <c r="V11">
        <v>26939</v>
      </c>
      <c r="X11" s="35">
        <f t="shared" si="2"/>
        <v>0.98442351973162023</v>
      </c>
      <c r="AC11">
        <v>9.6760230000000007</v>
      </c>
      <c r="AD11">
        <v>6.1633190000000004</v>
      </c>
      <c r="AE11">
        <v>10.42046</v>
      </c>
      <c r="AF11">
        <v>3.9335779999999998</v>
      </c>
    </row>
    <row r="12" spans="1:37">
      <c r="A12">
        <v>1972</v>
      </c>
      <c r="B12">
        <v>1</v>
      </c>
      <c r="C12" s="17">
        <v>1972</v>
      </c>
      <c r="D12">
        <v>51.141080000000002</v>
      </c>
      <c r="F12" s="9">
        <v>59.4</v>
      </c>
      <c r="H12">
        <v>15970.92</v>
      </c>
      <c r="J12" s="11">
        <v>12810.1276</v>
      </c>
      <c r="L12" s="6">
        <f t="shared" si="1"/>
        <v>3.2021373846966863E-3</v>
      </c>
      <c r="N12">
        <v>33660.79</v>
      </c>
      <c r="O12" s="1"/>
      <c r="P12" s="13">
        <v>26779</v>
      </c>
      <c r="Q12" s="1"/>
      <c r="R12">
        <v>474.4667</v>
      </c>
      <c r="T12" s="34">
        <f t="shared" si="0"/>
        <v>34199.806871340501</v>
      </c>
      <c r="V12">
        <v>27042</v>
      </c>
      <c r="X12" s="35">
        <f t="shared" si="2"/>
        <v>0.98423918376591191</v>
      </c>
      <c r="AC12">
        <v>9.6785250000000005</v>
      </c>
      <c r="AD12">
        <v>6.162191</v>
      </c>
      <c r="AE12">
        <v>10.42409</v>
      </c>
      <c r="AF12">
        <v>3.9345880000000002</v>
      </c>
    </row>
    <row r="13" spans="1:37">
      <c r="A13">
        <v>1972</v>
      </c>
      <c r="B13">
        <v>2</v>
      </c>
      <c r="C13" s="17">
        <v>1972.25</v>
      </c>
      <c r="D13">
        <v>51.976210000000002</v>
      </c>
      <c r="F13" s="9">
        <v>60.37</v>
      </c>
      <c r="H13">
        <v>16032.01</v>
      </c>
      <c r="J13" s="11">
        <v>12858.589799999998</v>
      </c>
      <c r="L13" s="6">
        <f t="shared" si="1"/>
        <v>3.2420270446438097E-3</v>
      </c>
      <c r="N13">
        <v>33750.04</v>
      </c>
      <c r="O13" s="1"/>
      <c r="P13" s="13">
        <v>26850</v>
      </c>
      <c r="Q13" s="1"/>
      <c r="R13">
        <v>475.02210000000002</v>
      </c>
      <c r="T13" s="34">
        <f t="shared" si="0"/>
        <v>34300.982248520711</v>
      </c>
      <c r="V13">
        <v>27122</v>
      </c>
      <c r="X13" s="35">
        <f t="shared" si="2"/>
        <v>0.983938003742022</v>
      </c>
      <c r="AC13">
        <v>9.6823429999999995</v>
      </c>
      <c r="AD13">
        <v>6.1633620000000002</v>
      </c>
      <c r="AE13">
        <v>10.426740000000001</v>
      </c>
      <c r="AF13">
        <v>3.9507859999999999</v>
      </c>
    </row>
    <row r="14" spans="1:37">
      <c r="A14">
        <v>1972</v>
      </c>
      <c r="B14">
        <v>3</v>
      </c>
      <c r="C14" s="17">
        <v>1972.5</v>
      </c>
      <c r="D14">
        <v>53.190170000000002</v>
      </c>
      <c r="F14" s="9">
        <v>61.78</v>
      </c>
      <c r="H14">
        <v>16009.57</v>
      </c>
      <c r="J14" s="11">
        <v>12840.605800000001</v>
      </c>
      <c r="L14" s="6">
        <f t="shared" si="1"/>
        <v>3.3223984154477607E-3</v>
      </c>
      <c r="N14">
        <v>33778.949999999997</v>
      </c>
      <c r="O14" s="1"/>
      <c r="P14" s="13">
        <v>26873</v>
      </c>
      <c r="Q14" s="1"/>
      <c r="R14">
        <v>473.95119999999997</v>
      </c>
      <c r="T14" s="34">
        <f t="shared" si="0"/>
        <v>34346.511168251804</v>
      </c>
      <c r="V14">
        <v>27158</v>
      </c>
      <c r="X14" s="35">
        <f t="shared" si="2"/>
        <v>0.98347543465269238</v>
      </c>
      <c r="AC14">
        <v>9.6809429999999992</v>
      </c>
      <c r="AD14">
        <v>6.1611039999999999</v>
      </c>
      <c r="AE14">
        <v>10.42759</v>
      </c>
      <c r="AF14">
        <v>3.9738739999999999</v>
      </c>
    </row>
    <row r="15" spans="1:37">
      <c r="A15">
        <v>1972</v>
      </c>
      <c r="B15">
        <v>4</v>
      </c>
      <c r="C15" s="17">
        <v>1972.75</v>
      </c>
      <c r="D15">
        <v>54.016689999999997</v>
      </c>
      <c r="F15" s="9">
        <v>62.74</v>
      </c>
      <c r="H15">
        <v>15972.17</v>
      </c>
      <c r="J15" s="11">
        <v>12811.186000000002</v>
      </c>
      <c r="L15" s="6">
        <f t="shared" si="1"/>
        <v>3.3819255617740106E-3</v>
      </c>
      <c r="N15">
        <v>33822.94</v>
      </c>
      <c r="O15" s="1"/>
      <c r="P15" s="13">
        <v>26908</v>
      </c>
      <c r="Q15" s="1"/>
      <c r="R15">
        <v>472.22890000000001</v>
      </c>
      <c r="T15" s="34">
        <f t="shared" si="0"/>
        <v>34381.922550264877</v>
      </c>
      <c r="V15">
        <v>27186</v>
      </c>
      <c r="X15" s="35">
        <f t="shared" si="2"/>
        <v>0.98374196354355503</v>
      </c>
      <c r="AC15">
        <v>9.6786030000000007</v>
      </c>
      <c r="AD15">
        <v>6.157464</v>
      </c>
      <c r="AE15">
        <v>10.428890000000001</v>
      </c>
      <c r="AF15">
        <v>3.989293</v>
      </c>
    </row>
    <row r="16" spans="1:37">
      <c r="A16">
        <v>1973</v>
      </c>
      <c r="B16">
        <v>1</v>
      </c>
      <c r="C16" s="17">
        <v>1973</v>
      </c>
      <c r="D16">
        <v>54.765729999999998</v>
      </c>
      <c r="F16" s="9">
        <v>63.61</v>
      </c>
      <c r="H16">
        <v>16002.09</v>
      </c>
      <c r="J16" s="11">
        <v>12834.758900000001</v>
      </c>
      <c r="L16" s="6">
        <f t="shared" si="1"/>
        <v>3.4224110725536473E-3</v>
      </c>
      <c r="N16">
        <v>34061.769999999997</v>
      </c>
      <c r="O16" s="1"/>
      <c r="P16" s="13">
        <v>27098</v>
      </c>
      <c r="Q16" s="1"/>
      <c r="R16">
        <v>469.79629999999997</v>
      </c>
      <c r="T16" s="34">
        <f t="shared" si="0"/>
        <v>34614.625917779362</v>
      </c>
      <c r="V16">
        <v>27370</v>
      </c>
      <c r="X16" s="35">
        <f t="shared" si="2"/>
        <v>0.98402825675214367</v>
      </c>
      <c r="AC16">
        <v>9.6804740000000002</v>
      </c>
      <c r="AD16">
        <v>6.1522990000000002</v>
      </c>
      <c r="AE16">
        <v>10.435930000000001</v>
      </c>
      <c r="AF16">
        <v>4.0030650000000003</v>
      </c>
    </row>
    <row r="17" spans="1:32">
      <c r="A17">
        <v>1973</v>
      </c>
      <c r="B17">
        <v>2</v>
      </c>
      <c r="C17" s="17">
        <v>1973.25</v>
      </c>
      <c r="D17">
        <v>55.170380000000002</v>
      </c>
      <c r="F17" s="9">
        <v>64.08</v>
      </c>
      <c r="H17">
        <v>15994.61</v>
      </c>
      <c r="J17" s="11">
        <v>12829.373000000001</v>
      </c>
      <c r="L17" s="6">
        <f t="shared" si="1"/>
        <v>3.4493107365543767E-3</v>
      </c>
      <c r="N17">
        <v>34183.699999999997</v>
      </c>
      <c r="O17" s="1"/>
      <c r="P17" s="13">
        <v>27195</v>
      </c>
      <c r="Q17" s="1"/>
      <c r="R17">
        <v>467.90179999999998</v>
      </c>
      <c r="T17" s="34">
        <f t="shared" si="0"/>
        <v>34758.800830261163</v>
      </c>
      <c r="V17">
        <v>27484</v>
      </c>
      <c r="X17" s="35">
        <f t="shared" si="2"/>
        <v>0.98345452614808038</v>
      </c>
      <c r="AC17">
        <v>9.6800069999999998</v>
      </c>
      <c r="AD17">
        <v>6.1482580000000002</v>
      </c>
      <c r="AE17">
        <v>10.439500000000001</v>
      </c>
      <c r="AF17">
        <v>4.0104259999999998</v>
      </c>
    </row>
    <row r="18" spans="1:32">
      <c r="A18">
        <v>1973</v>
      </c>
      <c r="B18">
        <v>3</v>
      </c>
      <c r="C18" s="17">
        <v>1973.5</v>
      </c>
      <c r="D18">
        <v>55.351179999999999</v>
      </c>
      <c r="F18" s="9">
        <v>64.290000000000006</v>
      </c>
      <c r="H18">
        <v>15995.86</v>
      </c>
      <c r="J18" s="11">
        <v>12829.585199999998</v>
      </c>
      <c r="L18" s="6">
        <f t="shared" si="1"/>
        <v>3.4603441140395076E-3</v>
      </c>
      <c r="N18">
        <v>34220.14</v>
      </c>
      <c r="O18" s="1"/>
      <c r="P18" s="13">
        <v>27224</v>
      </c>
      <c r="Q18" s="1"/>
      <c r="R18">
        <v>467.43979999999999</v>
      </c>
      <c r="T18" s="34">
        <f t="shared" si="0"/>
        <v>34809.388518851265</v>
      </c>
      <c r="V18">
        <v>27524</v>
      </c>
      <c r="X18" s="35">
        <f t="shared" si="2"/>
        <v>0.98307213818099237</v>
      </c>
      <c r="AC18">
        <v>9.6800850000000001</v>
      </c>
      <c r="AD18">
        <v>6.1472709999999999</v>
      </c>
      <c r="AE18">
        <v>10.440569999999999</v>
      </c>
      <c r="AF18">
        <v>4.0136979999999998</v>
      </c>
    </row>
    <row r="19" spans="1:32">
      <c r="A19">
        <v>1973</v>
      </c>
      <c r="B19">
        <v>4</v>
      </c>
      <c r="C19" s="17">
        <v>1973.75</v>
      </c>
      <c r="D19">
        <v>55.488930000000003</v>
      </c>
      <c r="F19" s="9">
        <v>64.45</v>
      </c>
      <c r="H19">
        <v>15843.75</v>
      </c>
      <c r="J19" s="11">
        <v>12707.678</v>
      </c>
      <c r="L19" s="6">
        <f t="shared" si="1"/>
        <v>3.502259881656805E-3</v>
      </c>
      <c r="N19">
        <v>34184.949999999997</v>
      </c>
      <c r="O19" s="1"/>
      <c r="P19" s="13">
        <v>27196</v>
      </c>
      <c r="Q19" s="1"/>
      <c r="R19">
        <v>463.47160000000002</v>
      </c>
      <c r="T19" s="34">
        <f t="shared" si="0"/>
        <v>34815.711979925029</v>
      </c>
      <c r="V19">
        <v>27529</v>
      </c>
      <c r="X19" s="35">
        <f t="shared" si="2"/>
        <v>0.98188283553446409</v>
      </c>
      <c r="AC19">
        <v>9.6705299999999994</v>
      </c>
      <c r="AD19">
        <v>6.1387450000000001</v>
      </c>
      <c r="AE19">
        <v>10.439539999999999</v>
      </c>
      <c r="AF19">
        <v>4.0161829999999998</v>
      </c>
    </row>
    <row r="20" spans="1:32">
      <c r="A20">
        <v>1974</v>
      </c>
      <c r="B20">
        <v>1</v>
      </c>
      <c r="C20" s="17">
        <v>1974</v>
      </c>
      <c r="D20">
        <v>55.953850000000003</v>
      </c>
      <c r="F20" s="9">
        <v>64.989999999999995</v>
      </c>
      <c r="H20">
        <v>15775.18</v>
      </c>
      <c r="J20" s="11">
        <v>12652.880500000001</v>
      </c>
      <c r="L20" s="6">
        <f t="shared" si="1"/>
        <v>3.546954773257738E-3</v>
      </c>
      <c r="N20">
        <v>34105.760000000002</v>
      </c>
      <c r="O20" s="1"/>
      <c r="P20" s="13">
        <v>27133</v>
      </c>
      <c r="Q20" s="1"/>
      <c r="R20">
        <v>462.53719999999998</v>
      </c>
      <c r="T20" s="34">
        <f t="shared" si="0"/>
        <v>34781.565290126709</v>
      </c>
      <c r="V20">
        <v>27502</v>
      </c>
      <c r="X20" s="35">
        <f t="shared" si="2"/>
        <v>0.98057001504993957</v>
      </c>
      <c r="AC20">
        <v>9.6661929999999998</v>
      </c>
      <c r="AD20">
        <v>6.1367269999999996</v>
      </c>
      <c r="AE20">
        <v>10.43722</v>
      </c>
      <c r="AF20">
        <v>4.024527</v>
      </c>
    </row>
    <row r="21" spans="1:32">
      <c r="A21">
        <v>1974</v>
      </c>
      <c r="B21">
        <v>2</v>
      </c>
      <c r="C21" s="17">
        <v>1974.25</v>
      </c>
      <c r="D21">
        <v>55.910809999999998</v>
      </c>
      <c r="F21" s="9">
        <v>64.94</v>
      </c>
      <c r="H21">
        <v>15603.13</v>
      </c>
      <c r="J21" s="11">
        <v>12515.364599999997</v>
      </c>
      <c r="L21" s="6">
        <f t="shared" si="1"/>
        <v>3.5833073235946892E-3</v>
      </c>
      <c r="N21">
        <v>33954.92</v>
      </c>
      <c r="O21" s="1"/>
      <c r="P21" s="13">
        <v>27013</v>
      </c>
      <c r="Q21" s="1"/>
      <c r="R21">
        <v>459.52480000000003</v>
      </c>
      <c r="T21" s="34">
        <f t="shared" si="0"/>
        <v>34657.625453080953</v>
      </c>
      <c r="V21">
        <v>27404</v>
      </c>
      <c r="X21" s="35">
        <f t="shared" si="2"/>
        <v>0.97972436241968541</v>
      </c>
      <c r="AC21">
        <v>9.655227</v>
      </c>
      <c r="AD21">
        <v>6.1301930000000002</v>
      </c>
      <c r="AE21">
        <v>10.432790000000001</v>
      </c>
      <c r="AF21">
        <v>4.0237579999999999</v>
      </c>
    </row>
    <row r="22" spans="1:32">
      <c r="A22">
        <v>1974</v>
      </c>
      <c r="B22">
        <v>3</v>
      </c>
      <c r="C22" s="17">
        <v>1974.5</v>
      </c>
      <c r="D22">
        <v>55.910809999999998</v>
      </c>
      <c r="F22" s="9">
        <v>64.94</v>
      </c>
      <c r="H22">
        <v>15474.71</v>
      </c>
      <c r="J22" s="11">
        <v>12412.297699999999</v>
      </c>
      <c r="L22" s="6">
        <f t="shared" si="1"/>
        <v>3.6130441216669007E-3</v>
      </c>
      <c r="N22">
        <v>33770.14</v>
      </c>
      <c r="O22" s="1"/>
      <c r="P22" s="13">
        <v>26866</v>
      </c>
      <c r="Q22" s="1"/>
      <c r="R22">
        <v>458.23660000000001</v>
      </c>
      <c r="T22" s="34">
        <f t="shared" si="0"/>
        <v>34541.273769323707</v>
      </c>
      <c r="V22">
        <v>27312</v>
      </c>
      <c r="X22" s="35">
        <f t="shared" si="2"/>
        <v>0.97767500485148418</v>
      </c>
      <c r="AC22">
        <v>9.6469629999999995</v>
      </c>
      <c r="AD22">
        <v>6.1273860000000004</v>
      </c>
      <c r="AE22">
        <v>10.42733</v>
      </c>
      <c r="AF22">
        <v>4.0237579999999999</v>
      </c>
    </row>
    <row r="23" spans="1:32">
      <c r="A23">
        <v>1974</v>
      </c>
      <c r="B23">
        <v>4</v>
      </c>
      <c r="C23" s="17">
        <v>1974.75</v>
      </c>
      <c r="D23">
        <v>55.204819999999998</v>
      </c>
      <c r="F23" s="9">
        <v>64.12</v>
      </c>
      <c r="H23">
        <v>15125.62</v>
      </c>
      <c r="J23" s="11">
        <v>12131.611400000002</v>
      </c>
      <c r="L23" s="6">
        <f t="shared" si="1"/>
        <v>3.6497558447190922E-3</v>
      </c>
      <c r="N23">
        <v>33508.69</v>
      </c>
      <c r="O23" s="1"/>
      <c r="P23" s="13">
        <v>26658</v>
      </c>
      <c r="Q23" s="1"/>
      <c r="R23">
        <v>451.39400000000001</v>
      </c>
      <c r="T23" s="34">
        <f t="shared" si="0"/>
        <v>34393.30478019765</v>
      </c>
      <c r="V23">
        <v>27195</v>
      </c>
      <c r="X23" s="35">
        <f t="shared" si="2"/>
        <v>0.9742794481120356</v>
      </c>
      <c r="AC23">
        <v>9.6241459999999996</v>
      </c>
      <c r="AD23">
        <v>6.1123399999999997</v>
      </c>
      <c r="AE23">
        <v>10.419560000000001</v>
      </c>
      <c r="AF23">
        <v>4.01105</v>
      </c>
    </row>
    <row r="24" spans="1:32">
      <c r="A24">
        <v>1975</v>
      </c>
      <c r="B24">
        <v>1</v>
      </c>
      <c r="C24" s="17">
        <v>1975</v>
      </c>
      <c r="D24">
        <v>54.88626</v>
      </c>
      <c r="F24" s="9">
        <v>63.75</v>
      </c>
      <c r="H24">
        <v>15015.91</v>
      </c>
      <c r="J24" s="11">
        <v>12043.507000000001</v>
      </c>
      <c r="L24" s="6">
        <f t="shared" si="1"/>
        <v>3.6552070437289516E-3</v>
      </c>
      <c r="N24">
        <v>33217.07</v>
      </c>
      <c r="O24" s="1"/>
      <c r="P24" s="13">
        <v>26426</v>
      </c>
      <c r="Q24" s="1"/>
      <c r="R24">
        <v>452.0539</v>
      </c>
      <c r="T24" s="34">
        <f t="shared" si="0"/>
        <v>34197.277486910993</v>
      </c>
      <c r="V24">
        <v>27040</v>
      </c>
      <c r="X24" s="35">
        <f t="shared" si="2"/>
        <v>0.97133668060897049</v>
      </c>
      <c r="AC24">
        <v>9.6168650000000007</v>
      </c>
      <c r="AD24">
        <v>6.1138009999999996</v>
      </c>
      <c r="AE24">
        <v>10.410819999999999</v>
      </c>
      <c r="AF24">
        <v>4.0052630000000002</v>
      </c>
    </row>
    <row r="25" spans="1:32">
      <c r="A25">
        <v>1975</v>
      </c>
      <c r="B25">
        <v>2</v>
      </c>
      <c r="C25" s="17">
        <v>1975.25</v>
      </c>
      <c r="D25">
        <v>54.610759999999999</v>
      </c>
      <c r="F25" s="9">
        <v>63.43</v>
      </c>
      <c r="H25">
        <v>14781.52</v>
      </c>
      <c r="J25" s="11">
        <v>11855.908100000001</v>
      </c>
      <c r="L25" s="6">
        <f t="shared" si="1"/>
        <v>3.6945293853406142E-3</v>
      </c>
      <c r="N25">
        <v>33034.81</v>
      </c>
      <c r="O25" s="1"/>
      <c r="P25" s="13">
        <v>26281</v>
      </c>
      <c r="Q25" s="1"/>
      <c r="R25">
        <v>447.4529</v>
      </c>
      <c r="T25" s="34">
        <f t="shared" si="0"/>
        <v>34128.984107314354</v>
      </c>
      <c r="V25">
        <v>26986</v>
      </c>
      <c r="X25" s="35">
        <f t="shared" si="2"/>
        <v>0.9679400329094513</v>
      </c>
      <c r="AC25">
        <v>9.6011330000000008</v>
      </c>
      <c r="AD25">
        <v>6.1035709999999996</v>
      </c>
      <c r="AE25">
        <v>10.40532</v>
      </c>
      <c r="AF25">
        <v>4.0002310000000003</v>
      </c>
    </row>
    <row r="26" spans="1:32">
      <c r="A26">
        <v>1975</v>
      </c>
      <c r="B26">
        <v>3</v>
      </c>
      <c r="C26" s="17">
        <v>1975.5</v>
      </c>
      <c r="D26">
        <v>55.204819999999998</v>
      </c>
      <c r="F26" s="9">
        <v>64.12</v>
      </c>
      <c r="H26">
        <v>14724.17</v>
      </c>
      <c r="J26" s="11">
        <v>11809.634499999998</v>
      </c>
      <c r="L26" s="6">
        <f t="shared" si="1"/>
        <v>3.7492653236141662E-3</v>
      </c>
      <c r="N26">
        <v>32887.74</v>
      </c>
      <c r="O26" s="1"/>
      <c r="P26" s="13">
        <v>26164</v>
      </c>
      <c r="Q26" s="1"/>
      <c r="R26">
        <v>447.7099</v>
      </c>
      <c r="T26" s="34">
        <f t="shared" si="0"/>
        <v>34031.602806778399</v>
      </c>
      <c r="V26">
        <v>26909</v>
      </c>
      <c r="X26" s="35">
        <f t="shared" si="2"/>
        <v>0.96638821823136212</v>
      </c>
      <c r="AC26">
        <v>9.5972449999999991</v>
      </c>
      <c r="AD26">
        <v>6.1041460000000001</v>
      </c>
      <c r="AE26">
        <v>10.40086</v>
      </c>
      <c r="AF26">
        <v>4.01105</v>
      </c>
    </row>
    <row r="27" spans="1:32">
      <c r="A27">
        <v>1975</v>
      </c>
      <c r="B27">
        <v>4</v>
      </c>
      <c r="C27" s="17">
        <v>1975.75</v>
      </c>
      <c r="D27">
        <v>56.289630000000002</v>
      </c>
      <c r="F27" s="9">
        <v>65.38</v>
      </c>
      <c r="H27">
        <v>14670.56</v>
      </c>
      <c r="J27" s="11">
        <v>11767.432200000001</v>
      </c>
      <c r="L27" s="6">
        <f t="shared" si="1"/>
        <v>3.8369107927713735E-3</v>
      </c>
      <c r="N27">
        <v>32792.21</v>
      </c>
      <c r="O27" s="1"/>
      <c r="P27" s="13">
        <v>26088</v>
      </c>
      <c r="Q27" s="1"/>
      <c r="R27">
        <v>447.3793</v>
      </c>
      <c r="T27" s="34">
        <f t="shared" si="0"/>
        <v>33935.486198457198</v>
      </c>
      <c r="V27">
        <v>26833</v>
      </c>
      <c r="X27" s="35">
        <f t="shared" si="2"/>
        <v>0.96631030444734944</v>
      </c>
      <c r="AC27">
        <v>9.5935970000000008</v>
      </c>
      <c r="AD27">
        <v>6.1034069999999998</v>
      </c>
      <c r="AE27">
        <v>10.39795</v>
      </c>
      <c r="AF27">
        <v>4.0305099999999996</v>
      </c>
    </row>
    <row r="28" spans="1:32">
      <c r="A28">
        <v>1976</v>
      </c>
      <c r="B28">
        <v>1</v>
      </c>
      <c r="C28" s="17">
        <v>1976</v>
      </c>
      <c r="D28">
        <v>56.797600000000003</v>
      </c>
      <c r="F28" s="9">
        <v>65.97</v>
      </c>
      <c r="H28">
        <v>14691.75</v>
      </c>
      <c r="J28" s="11">
        <v>11783.624600000003</v>
      </c>
      <c r="L28" s="6">
        <f t="shared" si="1"/>
        <v>3.8659519798526385E-3</v>
      </c>
      <c r="N28">
        <v>32743.19</v>
      </c>
      <c r="O28" s="1"/>
      <c r="P28" s="13">
        <v>26049</v>
      </c>
      <c r="Q28" s="1"/>
      <c r="R28">
        <v>448.69639999999998</v>
      </c>
      <c r="T28" s="34">
        <f t="shared" si="0"/>
        <v>33887.427894296605</v>
      </c>
      <c r="V28">
        <v>26795</v>
      </c>
      <c r="X28" s="35">
        <f t="shared" si="2"/>
        <v>0.96623414742878178</v>
      </c>
      <c r="AC28">
        <v>9.5950410000000002</v>
      </c>
      <c r="AD28">
        <v>6.1063470000000004</v>
      </c>
      <c r="AE28">
        <v>10.39645</v>
      </c>
      <c r="AF28">
        <v>4.0394940000000004</v>
      </c>
    </row>
    <row r="29" spans="1:32">
      <c r="A29">
        <v>1976</v>
      </c>
      <c r="B29">
        <v>2</v>
      </c>
      <c r="C29" s="17">
        <v>1976.25</v>
      </c>
      <c r="D29">
        <v>57.641330000000004</v>
      </c>
      <c r="F29" s="9">
        <v>66.95</v>
      </c>
      <c r="H29">
        <v>14754.09</v>
      </c>
      <c r="J29" s="11">
        <v>11834.063300000002</v>
      </c>
      <c r="L29" s="6">
        <f t="shared" si="1"/>
        <v>3.9068034694108552E-3</v>
      </c>
      <c r="N29">
        <v>32824.89</v>
      </c>
      <c r="O29" s="1"/>
      <c r="P29" s="13">
        <v>26114</v>
      </c>
      <c r="Q29" s="1"/>
      <c r="R29">
        <v>449.4787</v>
      </c>
      <c r="T29" s="34">
        <f t="shared" si="0"/>
        <v>33954.456581678489</v>
      </c>
      <c r="V29">
        <v>26848</v>
      </c>
      <c r="X29" s="35">
        <f t="shared" si="2"/>
        <v>0.96673289177927846</v>
      </c>
      <c r="AC29">
        <v>9.5992759999999997</v>
      </c>
      <c r="AD29">
        <v>6.1080880000000004</v>
      </c>
      <c r="AE29">
        <v>10.39894</v>
      </c>
      <c r="AF29">
        <v>4.0542400000000001</v>
      </c>
    </row>
    <row r="30" spans="1:32">
      <c r="A30">
        <v>1976</v>
      </c>
      <c r="B30">
        <v>3</v>
      </c>
      <c r="C30" s="17">
        <v>1976.5</v>
      </c>
      <c r="D30">
        <v>57.658560000000001</v>
      </c>
      <c r="F30" s="9">
        <v>66.97</v>
      </c>
      <c r="H30">
        <v>14807.7</v>
      </c>
      <c r="J30" s="11">
        <v>11877.132099999999</v>
      </c>
      <c r="L30" s="6">
        <f t="shared" si="1"/>
        <v>3.8938228084037358E-3</v>
      </c>
      <c r="N30">
        <v>32914.14</v>
      </c>
      <c r="O30" s="1"/>
      <c r="P30" s="13">
        <v>26185</v>
      </c>
      <c r="Q30" s="1"/>
      <c r="R30">
        <v>449.88869999999997</v>
      </c>
      <c r="T30" s="34">
        <f t="shared" si="0"/>
        <v>34016.426500201371</v>
      </c>
      <c r="V30">
        <v>26897</v>
      </c>
      <c r="X30" s="35">
        <f t="shared" si="2"/>
        <v>0.96759546449728207</v>
      </c>
      <c r="AC30">
        <v>9.6029020000000003</v>
      </c>
      <c r="AD30">
        <v>6.109</v>
      </c>
      <c r="AE30">
        <v>10.40166</v>
      </c>
      <c r="AF30">
        <v>4.0545390000000001</v>
      </c>
    </row>
    <row r="31" spans="1:32">
      <c r="A31">
        <v>1976</v>
      </c>
      <c r="B31">
        <v>4</v>
      </c>
      <c r="C31" s="17">
        <v>1976.75</v>
      </c>
      <c r="D31">
        <v>58.726149999999997</v>
      </c>
      <c r="F31" s="9">
        <v>68.209999999999994</v>
      </c>
      <c r="H31">
        <v>14801.47</v>
      </c>
      <c r="J31" s="11">
        <v>11871.963800000001</v>
      </c>
      <c r="L31" s="6">
        <f t="shared" si="1"/>
        <v>3.9675890300085058E-3</v>
      </c>
      <c r="N31">
        <v>32944.31</v>
      </c>
      <c r="O31" s="1"/>
      <c r="P31" s="13">
        <v>26209</v>
      </c>
      <c r="Q31" s="1"/>
      <c r="R31">
        <v>449.28750000000002</v>
      </c>
      <c r="T31" s="34">
        <f t="shared" si="0"/>
        <v>34021.48526906038</v>
      </c>
      <c r="V31">
        <v>26901</v>
      </c>
      <c r="X31" s="35">
        <f t="shared" si="2"/>
        <v>0.96833838203883527</v>
      </c>
      <c r="AC31">
        <v>9.6024820000000002</v>
      </c>
      <c r="AD31">
        <v>6.1076629999999996</v>
      </c>
      <c r="AE31">
        <v>10.402570000000001</v>
      </c>
      <c r="AF31">
        <v>4.0728850000000003</v>
      </c>
    </row>
    <row r="32" spans="1:32">
      <c r="A32">
        <v>1977</v>
      </c>
      <c r="B32">
        <v>1</v>
      </c>
      <c r="C32" s="17">
        <v>1977</v>
      </c>
      <c r="D32">
        <v>59.22551</v>
      </c>
      <c r="F32" s="9">
        <v>68.790000000000006</v>
      </c>
      <c r="H32">
        <v>14720.43</v>
      </c>
      <c r="J32" s="11">
        <v>11807.441699999999</v>
      </c>
      <c r="L32" s="6">
        <f t="shared" si="1"/>
        <v>4.0233546166789967E-3</v>
      </c>
      <c r="N32">
        <v>32880.199999999997</v>
      </c>
      <c r="O32" s="1"/>
      <c r="P32" s="13">
        <v>26158</v>
      </c>
      <c r="Q32" s="1"/>
      <c r="R32">
        <v>447.69889999999998</v>
      </c>
      <c r="T32" s="34">
        <f t="shared" si="0"/>
        <v>33944.33904396047</v>
      </c>
      <c r="V32">
        <v>26840</v>
      </c>
      <c r="X32" s="35">
        <f t="shared" si="2"/>
        <v>0.96865047091998657</v>
      </c>
      <c r="AC32">
        <v>9.5969920000000002</v>
      </c>
      <c r="AD32">
        <v>6.1041210000000001</v>
      </c>
      <c r="AE32">
        <v>10.40063</v>
      </c>
      <c r="AF32">
        <v>4.0813519999999999</v>
      </c>
    </row>
    <row r="33" spans="1:32">
      <c r="A33">
        <v>1977</v>
      </c>
      <c r="B33">
        <v>2</v>
      </c>
      <c r="C33" s="17">
        <v>1977.25</v>
      </c>
      <c r="D33">
        <v>59.561279999999996</v>
      </c>
      <c r="F33" s="9">
        <v>69.180000000000007</v>
      </c>
      <c r="H33">
        <v>14656.84</v>
      </c>
      <c r="J33" s="11">
        <v>11756.0152</v>
      </c>
      <c r="L33" s="6">
        <f t="shared" si="1"/>
        <v>4.0637190554034834E-3</v>
      </c>
      <c r="N33">
        <v>32863.86</v>
      </c>
      <c r="O33" s="1"/>
      <c r="P33" s="13">
        <v>26145</v>
      </c>
      <c r="Q33" s="1"/>
      <c r="R33">
        <v>445.98669999999998</v>
      </c>
      <c r="T33" s="34">
        <f t="shared" si="0"/>
        <v>33944.33904396047</v>
      </c>
      <c r="V33">
        <v>26840</v>
      </c>
      <c r="X33" s="35">
        <f t="shared" si="2"/>
        <v>0.96816909462985368</v>
      </c>
      <c r="AC33">
        <v>9.5926629999999999</v>
      </c>
      <c r="AD33">
        <v>6.1002890000000001</v>
      </c>
      <c r="AE33">
        <v>10.400130000000001</v>
      </c>
      <c r="AF33">
        <v>4.0870059999999997</v>
      </c>
    </row>
    <row r="34" spans="1:32">
      <c r="A34">
        <v>1977</v>
      </c>
      <c r="B34">
        <v>3</v>
      </c>
      <c r="C34" s="17">
        <v>1977.5</v>
      </c>
      <c r="D34">
        <v>59.544060000000002</v>
      </c>
      <c r="F34" s="9">
        <v>69.16</v>
      </c>
      <c r="H34">
        <v>14659.34</v>
      </c>
      <c r="J34" s="11">
        <v>11758.1837</v>
      </c>
      <c r="L34" s="6">
        <f t="shared" si="1"/>
        <v>4.0618513521072574E-3</v>
      </c>
      <c r="N34">
        <v>32935.51</v>
      </c>
      <c r="O34" s="1"/>
      <c r="P34" s="13">
        <v>26202</v>
      </c>
      <c r="Q34" s="1"/>
      <c r="R34">
        <v>445.09219999999999</v>
      </c>
      <c r="T34" s="34">
        <f t="shared" si="0"/>
        <v>34012.632423557108</v>
      </c>
      <c r="V34">
        <v>26894</v>
      </c>
      <c r="X34" s="35">
        <f t="shared" si="2"/>
        <v>0.96833169482021353</v>
      </c>
      <c r="AC34">
        <v>9.5928330000000006</v>
      </c>
      <c r="AD34">
        <v>6.0982810000000001</v>
      </c>
      <c r="AE34">
        <v>10.40231</v>
      </c>
      <c r="AF34">
        <v>4.0867170000000002</v>
      </c>
    </row>
    <row r="35" spans="1:32">
      <c r="A35">
        <v>1977</v>
      </c>
      <c r="B35">
        <v>4</v>
      </c>
      <c r="C35" s="17">
        <v>1977.75</v>
      </c>
      <c r="D35">
        <v>60.568600000000004</v>
      </c>
      <c r="F35" s="9">
        <v>70.349999999999994</v>
      </c>
      <c r="H35">
        <v>14705.47</v>
      </c>
      <c r="J35" s="11">
        <v>11794.7009</v>
      </c>
      <c r="L35" s="6">
        <f t="shared" si="1"/>
        <v>4.1187802905993491E-3</v>
      </c>
      <c r="N35">
        <v>33047.379999999997</v>
      </c>
      <c r="O35" s="1"/>
      <c r="P35" s="13">
        <v>26291</v>
      </c>
      <c r="Q35" s="1"/>
      <c r="R35">
        <v>444.98129999999998</v>
      </c>
      <c r="T35" s="34">
        <f t="shared" si="0"/>
        <v>34106.219647448808</v>
      </c>
      <c r="V35">
        <v>26968</v>
      </c>
      <c r="X35" s="35">
        <f t="shared" si="2"/>
        <v>0.9689546464429688</v>
      </c>
      <c r="AC35">
        <v>9.5959749999999993</v>
      </c>
      <c r="AD35">
        <v>6.0980319999999999</v>
      </c>
      <c r="AE35">
        <v>10.4057</v>
      </c>
      <c r="AF35">
        <v>4.1037759999999999</v>
      </c>
    </row>
    <row r="36" spans="1:32">
      <c r="A36">
        <v>1978</v>
      </c>
      <c r="B36">
        <v>1</v>
      </c>
      <c r="C36" s="17">
        <v>1978</v>
      </c>
      <c r="D36">
        <v>60.818280000000001</v>
      </c>
      <c r="F36" s="9">
        <v>70.64</v>
      </c>
      <c r="H36">
        <v>14655.6</v>
      </c>
      <c r="J36" s="11">
        <v>11754.721899999997</v>
      </c>
      <c r="L36" s="6">
        <f t="shared" si="1"/>
        <v>4.1498321460738561E-3</v>
      </c>
      <c r="N36">
        <v>33120.29</v>
      </c>
      <c r="O36" s="1"/>
      <c r="P36" s="13">
        <v>26349</v>
      </c>
      <c r="Q36" s="1"/>
      <c r="R36">
        <v>442.49610000000001</v>
      </c>
      <c r="T36" s="34">
        <f t="shared" si="0"/>
        <v>34165.660181542182</v>
      </c>
      <c r="V36">
        <v>27015</v>
      </c>
      <c r="X36" s="35">
        <f t="shared" si="2"/>
        <v>0.96940289823209869</v>
      </c>
      <c r="AC36">
        <v>9.5925779999999996</v>
      </c>
      <c r="AD36">
        <v>6.0924319999999996</v>
      </c>
      <c r="AE36">
        <v>10.4079</v>
      </c>
      <c r="AF36">
        <v>4.1078910000000004</v>
      </c>
    </row>
    <row r="37" spans="1:32">
      <c r="A37">
        <v>1978</v>
      </c>
      <c r="B37">
        <v>2</v>
      </c>
      <c r="C37" s="17">
        <v>1978.25</v>
      </c>
      <c r="D37">
        <v>61.059350000000002</v>
      </c>
      <c r="F37" s="9">
        <v>70.92</v>
      </c>
      <c r="H37">
        <v>14689.26</v>
      </c>
      <c r="J37" s="11">
        <v>11781.960699999998</v>
      </c>
      <c r="L37" s="6">
        <f t="shared" si="1"/>
        <v>4.156734239845983E-3</v>
      </c>
      <c r="N37">
        <v>33168.050000000003</v>
      </c>
      <c r="O37" s="1"/>
      <c r="P37" s="13">
        <v>26387</v>
      </c>
      <c r="Q37" s="1"/>
      <c r="R37">
        <v>442.87380000000002</v>
      </c>
      <c r="T37" s="34">
        <f t="shared" si="0"/>
        <v>34204.86564019951</v>
      </c>
      <c r="V37">
        <v>27046</v>
      </c>
      <c r="X37" s="35">
        <f t="shared" si="2"/>
        <v>0.96968806569492905</v>
      </c>
      <c r="AC37">
        <v>9.5948720000000005</v>
      </c>
      <c r="AD37">
        <v>6.0932849999999998</v>
      </c>
      <c r="AE37">
        <v>10.40934</v>
      </c>
      <c r="AF37">
        <v>4.1118459999999999</v>
      </c>
    </row>
    <row r="38" spans="1:32">
      <c r="A38">
        <v>1978</v>
      </c>
      <c r="B38">
        <v>3</v>
      </c>
      <c r="C38" s="17">
        <v>1978.5</v>
      </c>
      <c r="D38">
        <v>61.860039999999998</v>
      </c>
      <c r="F38" s="9">
        <v>71.849999999999994</v>
      </c>
      <c r="H38">
        <v>14673.05</v>
      </c>
      <c r="J38" s="11">
        <v>11769.261600000002</v>
      </c>
      <c r="L38" s="6">
        <f t="shared" si="1"/>
        <v>4.2158951274615707E-3</v>
      </c>
      <c r="N38">
        <v>33296.26</v>
      </c>
      <c r="O38" s="1"/>
      <c r="P38" s="13">
        <v>26489</v>
      </c>
      <c r="Q38" s="1"/>
      <c r="R38">
        <v>440.68169999999998</v>
      </c>
      <c r="T38" s="34">
        <f t="shared" si="0"/>
        <v>34322.482016171503</v>
      </c>
      <c r="V38">
        <v>27139</v>
      </c>
      <c r="X38" s="35">
        <f t="shared" si="2"/>
        <v>0.970100588422248</v>
      </c>
      <c r="AC38">
        <v>9.5937680000000007</v>
      </c>
      <c r="AD38">
        <v>6.0883229999999999</v>
      </c>
      <c r="AE38">
        <v>10.4132</v>
      </c>
      <c r="AF38">
        <v>4.1248750000000003</v>
      </c>
    </row>
    <row r="39" spans="1:32">
      <c r="A39">
        <v>1978</v>
      </c>
      <c r="B39">
        <v>4</v>
      </c>
      <c r="C39" s="17">
        <v>1978.75</v>
      </c>
      <c r="D39">
        <v>62.583260000000003</v>
      </c>
      <c r="F39" s="9">
        <v>72.69</v>
      </c>
      <c r="H39">
        <v>14766.56</v>
      </c>
      <c r="J39" s="11">
        <v>11843.588499999996</v>
      </c>
      <c r="L39" s="6">
        <f t="shared" si="1"/>
        <v>4.2381746324126951E-3</v>
      </c>
      <c r="N39">
        <v>33444.589999999997</v>
      </c>
      <c r="O39" s="1"/>
      <c r="P39" s="13">
        <v>26607</v>
      </c>
      <c r="Q39" s="1"/>
      <c r="R39">
        <v>441.5231</v>
      </c>
      <c r="T39" s="34">
        <f t="shared" si="0"/>
        <v>34446.42185321726</v>
      </c>
      <c r="V39">
        <v>27237</v>
      </c>
      <c r="X39" s="35">
        <f t="shared" si="2"/>
        <v>0.97091622875994898</v>
      </c>
      <c r="AC39">
        <v>9.6001209999999997</v>
      </c>
      <c r="AD39">
        <v>6.09023</v>
      </c>
      <c r="AE39">
        <v>10.41765</v>
      </c>
      <c r="AF39">
        <v>4.1364979999999996</v>
      </c>
    </row>
    <row r="40" spans="1:32">
      <c r="A40">
        <v>1979</v>
      </c>
      <c r="B40">
        <v>1</v>
      </c>
      <c r="C40" s="17">
        <v>1979</v>
      </c>
      <c r="D40">
        <v>62.660739999999997</v>
      </c>
      <c r="F40" s="9">
        <v>72.78</v>
      </c>
      <c r="H40">
        <v>14767.8</v>
      </c>
      <c r="J40" s="11">
        <v>11844.551499999998</v>
      </c>
      <c r="L40" s="6">
        <f t="shared" si="1"/>
        <v>4.2430653177859936E-3</v>
      </c>
      <c r="N40">
        <v>33649.480000000003</v>
      </c>
      <c r="O40" s="1"/>
      <c r="P40" s="13">
        <v>26770</v>
      </c>
      <c r="Q40" s="1"/>
      <c r="R40">
        <v>438.87180000000001</v>
      </c>
      <c r="T40" s="34">
        <f t="shared" si="0"/>
        <v>34626.008147712135</v>
      </c>
      <c r="V40">
        <v>27379</v>
      </c>
      <c r="X40" s="35">
        <f t="shared" si="2"/>
        <v>0.97179784214379172</v>
      </c>
      <c r="AC40">
        <v>9.6002039999999997</v>
      </c>
      <c r="AD40">
        <v>6.0842070000000001</v>
      </c>
      <c r="AE40">
        <v>10.42375</v>
      </c>
      <c r="AF40">
        <v>4.1377350000000002</v>
      </c>
    </row>
    <row r="41" spans="1:32">
      <c r="A41">
        <v>1979</v>
      </c>
      <c r="B41">
        <v>2</v>
      </c>
      <c r="C41" s="17">
        <v>1979.25</v>
      </c>
      <c r="D41">
        <v>64.60651</v>
      </c>
      <c r="F41" s="9">
        <v>75.040000000000006</v>
      </c>
      <c r="H41">
        <v>14882.51</v>
      </c>
      <c r="J41" s="11">
        <v>11937.176799999999</v>
      </c>
      <c r="L41" s="6">
        <f t="shared" si="1"/>
        <v>4.3411030800584042E-3</v>
      </c>
      <c r="N41">
        <v>33792.769999999997</v>
      </c>
      <c r="O41" s="1"/>
      <c r="P41" s="13">
        <v>26884</v>
      </c>
      <c r="Q41" s="1"/>
      <c r="R41">
        <v>440.40499999999997</v>
      </c>
      <c r="T41" s="34">
        <f t="shared" si="0"/>
        <v>34732.242293751355</v>
      </c>
      <c r="V41">
        <v>27463</v>
      </c>
      <c r="X41" s="35">
        <f t="shared" si="2"/>
        <v>0.97295100368684295</v>
      </c>
      <c r="AC41">
        <v>9.6079419999999995</v>
      </c>
      <c r="AD41">
        <v>6.0876950000000001</v>
      </c>
      <c r="AE41">
        <v>10.428000000000001</v>
      </c>
      <c r="AF41">
        <v>4.1683149999999998</v>
      </c>
    </row>
    <row r="42" spans="1:32">
      <c r="A42">
        <v>1979</v>
      </c>
      <c r="B42">
        <v>3</v>
      </c>
      <c r="C42" s="17">
        <v>1979.5</v>
      </c>
      <c r="D42">
        <v>64.60651</v>
      </c>
      <c r="F42" s="9">
        <v>75.040000000000006</v>
      </c>
      <c r="H42">
        <v>14886.25</v>
      </c>
      <c r="J42" s="11">
        <v>11940.218100000002</v>
      </c>
      <c r="L42" s="6">
        <f t="shared" si="1"/>
        <v>4.3400124275757828E-3</v>
      </c>
      <c r="N42">
        <v>33956.18</v>
      </c>
      <c r="O42" s="1"/>
      <c r="P42" s="13">
        <v>27014</v>
      </c>
      <c r="Q42" s="1"/>
      <c r="R42">
        <v>438.39580000000001</v>
      </c>
      <c r="T42" s="34">
        <f t="shared" si="0"/>
        <v>34863.770284085629</v>
      </c>
      <c r="V42">
        <v>27567</v>
      </c>
      <c r="X42" s="35">
        <f t="shared" si="2"/>
        <v>0.97396752340064841</v>
      </c>
      <c r="AC42">
        <v>9.608193</v>
      </c>
      <c r="AD42">
        <v>6.0831220000000004</v>
      </c>
      <c r="AE42">
        <v>10.432829999999999</v>
      </c>
      <c r="AF42">
        <v>4.1683149999999998</v>
      </c>
    </row>
    <row r="43" spans="1:32">
      <c r="A43">
        <v>1979</v>
      </c>
      <c r="B43">
        <v>4</v>
      </c>
      <c r="C43" s="17">
        <v>1979.75</v>
      </c>
      <c r="D43">
        <v>65.002560000000003</v>
      </c>
      <c r="F43" s="9">
        <v>75.5</v>
      </c>
      <c r="H43">
        <v>15022.14</v>
      </c>
      <c r="J43" s="11">
        <v>12049.234900000003</v>
      </c>
      <c r="L43" s="6">
        <f t="shared" si="1"/>
        <v>4.3271171750496268E-3</v>
      </c>
      <c r="N43">
        <v>34189.980000000003</v>
      </c>
      <c r="O43" s="1"/>
      <c r="P43" s="13">
        <v>27200</v>
      </c>
      <c r="Q43" s="1"/>
      <c r="R43">
        <v>439.37270000000001</v>
      </c>
      <c r="T43" s="34">
        <f t="shared" si="0"/>
        <v>35053.474116298523</v>
      </c>
      <c r="V43">
        <v>27717</v>
      </c>
      <c r="X43" s="35">
        <f t="shared" si="2"/>
        <v>0.97536637557140082</v>
      </c>
      <c r="AC43">
        <v>9.6172810000000002</v>
      </c>
      <c r="AD43">
        <v>6.0853479999999998</v>
      </c>
      <c r="AE43">
        <v>10.439690000000001</v>
      </c>
      <c r="AF43">
        <v>4.1744269999999997</v>
      </c>
    </row>
    <row r="44" spans="1:32">
      <c r="A44" s="41">
        <v>1980</v>
      </c>
      <c r="B44" s="41">
        <v>1</v>
      </c>
      <c r="C44" s="17">
        <v>1980</v>
      </c>
      <c r="D44">
        <v>65.527739999999994</v>
      </c>
      <c r="F44" s="9">
        <v>76.11</v>
      </c>
      <c r="H44">
        <v>15108.17</v>
      </c>
      <c r="J44" s="11">
        <v>12117.7052</v>
      </c>
      <c r="L44" s="6">
        <f t="shared" si="1"/>
        <v>4.3372387258019994E-3</v>
      </c>
      <c r="N44">
        <v>34416.230000000003</v>
      </c>
      <c r="O44" s="1"/>
      <c r="P44" s="13">
        <v>27380</v>
      </c>
      <c r="Q44" s="1"/>
      <c r="R44">
        <v>438.98379999999997</v>
      </c>
      <c r="T44" s="34">
        <f t="shared" si="0"/>
        <v>35252.030794014681</v>
      </c>
      <c r="V44">
        <v>27874</v>
      </c>
      <c r="X44" s="35">
        <f t="shared" si="2"/>
        <v>0.97629070509729088</v>
      </c>
      <c r="AC44">
        <v>9.6229910000000007</v>
      </c>
      <c r="AD44">
        <v>6.0844630000000004</v>
      </c>
      <c r="AE44">
        <v>10.44628</v>
      </c>
      <c r="AF44">
        <v>4.182474</v>
      </c>
    </row>
    <row r="45" spans="1:32">
      <c r="A45" s="41">
        <v>1980</v>
      </c>
      <c r="B45" s="41">
        <v>2</v>
      </c>
      <c r="C45" s="17">
        <v>1980.25</v>
      </c>
      <c r="D45">
        <v>65.105869999999996</v>
      </c>
      <c r="F45" s="9">
        <v>75.62</v>
      </c>
      <c r="H45">
        <v>15009.67</v>
      </c>
      <c r="J45" s="11">
        <v>12038.588900000002</v>
      </c>
      <c r="L45" s="6">
        <f t="shared" si="1"/>
        <v>4.337595030403733E-3</v>
      </c>
      <c r="N45">
        <v>34469.03</v>
      </c>
      <c r="O45" s="1"/>
      <c r="P45" s="13">
        <v>27422</v>
      </c>
      <c r="Q45" s="1"/>
      <c r="R45">
        <v>435.45400000000001</v>
      </c>
      <c r="T45" s="34">
        <f t="shared" si="0"/>
        <v>35344.353325691627</v>
      </c>
      <c r="V45">
        <v>27947</v>
      </c>
      <c r="X45" s="35">
        <f t="shared" si="2"/>
        <v>0.97523442238069302</v>
      </c>
      <c r="AC45">
        <v>9.6164500000000004</v>
      </c>
      <c r="AD45">
        <v>6.0763889999999998</v>
      </c>
      <c r="AE45">
        <v>10.44782</v>
      </c>
      <c r="AF45">
        <v>4.1760149999999996</v>
      </c>
    </row>
    <row r="46" spans="1:32">
      <c r="A46" s="41">
        <v>1980</v>
      </c>
      <c r="B46" s="41">
        <v>3</v>
      </c>
      <c r="C46" s="17">
        <v>1980.5</v>
      </c>
      <c r="D46">
        <v>64.847579999999994</v>
      </c>
      <c r="F46" s="9">
        <v>75.319999999999993</v>
      </c>
      <c r="H46">
        <v>14891.23</v>
      </c>
      <c r="J46" s="11">
        <v>11944.0861</v>
      </c>
      <c r="L46" s="6">
        <f t="shared" si="1"/>
        <v>4.3547497419622154E-3</v>
      </c>
      <c r="N46">
        <v>34452.69</v>
      </c>
      <c r="O46" s="1"/>
      <c r="P46" s="13">
        <v>27409</v>
      </c>
      <c r="Q46" s="1"/>
      <c r="R46">
        <v>432.22269999999997</v>
      </c>
      <c r="T46" s="34">
        <f t="shared" si="0"/>
        <v>35396.205706496483</v>
      </c>
      <c r="V46">
        <v>27988</v>
      </c>
      <c r="X46" s="35">
        <f t="shared" si="2"/>
        <v>0.97334415687602038</v>
      </c>
      <c r="AC46">
        <v>9.6085279999999997</v>
      </c>
      <c r="AD46">
        <v>6.0689409999999997</v>
      </c>
      <c r="AE46">
        <v>10.447340000000001</v>
      </c>
      <c r="AF46">
        <v>4.17204</v>
      </c>
    </row>
    <row r="47" spans="1:32">
      <c r="A47" s="41">
        <v>1980</v>
      </c>
      <c r="B47" s="41">
        <v>4</v>
      </c>
      <c r="C47" s="17">
        <v>1980.75</v>
      </c>
      <c r="D47">
        <v>64.761480000000006</v>
      </c>
      <c r="F47" s="9">
        <v>75.22</v>
      </c>
      <c r="H47">
        <v>14818.92</v>
      </c>
      <c r="J47" s="11">
        <v>11886.081999999999</v>
      </c>
      <c r="L47" s="6">
        <f t="shared" si="1"/>
        <v>4.370188920650088E-3</v>
      </c>
      <c r="N47">
        <v>34501.71</v>
      </c>
      <c r="O47" s="1"/>
      <c r="P47" s="13">
        <v>27448</v>
      </c>
      <c r="Q47" s="1"/>
      <c r="R47">
        <v>429.5127</v>
      </c>
      <c r="T47" s="34">
        <f t="shared" si="0"/>
        <v>35525.204312401249</v>
      </c>
      <c r="V47">
        <v>28090</v>
      </c>
      <c r="X47" s="35">
        <f t="shared" si="2"/>
        <v>0.97118962910386508</v>
      </c>
      <c r="AC47">
        <v>9.6036610000000007</v>
      </c>
      <c r="AD47">
        <v>6.0626509999999998</v>
      </c>
      <c r="AE47">
        <v>10.44876</v>
      </c>
      <c r="AF47">
        <v>4.1707109999999998</v>
      </c>
    </row>
    <row r="48" spans="1:32">
      <c r="A48" s="41">
        <v>1981</v>
      </c>
      <c r="B48" s="41">
        <v>1</v>
      </c>
      <c r="C48" s="17">
        <v>1981</v>
      </c>
      <c r="D48">
        <v>65.527739999999994</v>
      </c>
      <c r="F48" s="9">
        <v>76.11</v>
      </c>
      <c r="H48">
        <v>14881.26</v>
      </c>
      <c r="J48" s="11">
        <v>11935.925699999998</v>
      </c>
      <c r="L48" s="6">
        <f t="shared" si="1"/>
        <v>4.4033731014712458E-3</v>
      </c>
      <c r="N48">
        <v>34603.53</v>
      </c>
      <c r="O48" s="1"/>
      <c r="P48" s="13">
        <v>27529</v>
      </c>
      <c r="Q48" s="1"/>
      <c r="R48">
        <v>430.05040000000002</v>
      </c>
      <c r="T48" s="34">
        <f t="shared" si="0"/>
        <v>35716.172836828897</v>
      </c>
      <c r="V48">
        <v>28241</v>
      </c>
      <c r="X48" s="35">
        <f t="shared" si="2"/>
        <v>0.9688476466414232</v>
      </c>
      <c r="AC48">
        <v>9.6078580000000002</v>
      </c>
      <c r="AD48">
        <v>6.0639019999999997</v>
      </c>
      <c r="AE48">
        <v>10.45171</v>
      </c>
      <c r="AF48">
        <v>4.182474</v>
      </c>
    </row>
    <row r="49" spans="1:32">
      <c r="A49" s="41">
        <v>1981</v>
      </c>
      <c r="B49" s="41">
        <v>2</v>
      </c>
      <c r="C49" s="17">
        <v>1981.25</v>
      </c>
      <c r="D49">
        <v>65.364149999999995</v>
      </c>
      <c r="F49" s="9">
        <v>75.92</v>
      </c>
      <c r="H49">
        <v>14803.96</v>
      </c>
      <c r="J49" s="11">
        <v>11874.400600000001</v>
      </c>
      <c r="L49" s="6">
        <f t="shared" si="1"/>
        <v>4.4153152264664319E-3</v>
      </c>
      <c r="N49">
        <v>34579.64</v>
      </c>
      <c r="O49" s="1"/>
      <c r="P49" s="13">
        <v>27510</v>
      </c>
      <c r="Q49" s="1"/>
      <c r="R49">
        <v>428.11200000000002</v>
      </c>
      <c r="T49" s="34">
        <f t="shared" si="0"/>
        <v>35822.406982868117</v>
      </c>
      <c r="V49">
        <v>28325</v>
      </c>
      <c r="X49" s="35">
        <f t="shared" si="2"/>
        <v>0.96530755224062792</v>
      </c>
      <c r="AC49">
        <v>9.6026500000000006</v>
      </c>
      <c r="AD49">
        <v>6.0593849999999998</v>
      </c>
      <c r="AE49">
        <v>10.45102</v>
      </c>
      <c r="AF49">
        <v>4.1799739999999996</v>
      </c>
    </row>
    <row r="50" spans="1:32">
      <c r="A50" s="41">
        <v>1981</v>
      </c>
      <c r="B50" s="41">
        <v>3</v>
      </c>
      <c r="C50" s="17">
        <v>1981.5</v>
      </c>
      <c r="D50">
        <v>65.536349999999999</v>
      </c>
      <c r="F50" s="9">
        <v>76.12</v>
      </c>
      <c r="H50">
        <v>14832.64</v>
      </c>
      <c r="J50" s="11">
        <v>11896.783400000002</v>
      </c>
      <c r="L50" s="6">
        <f t="shared" si="1"/>
        <v>4.4183874212547465E-3</v>
      </c>
      <c r="N50">
        <v>34489.14</v>
      </c>
      <c r="O50" s="1"/>
      <c r="P50" s="13">
        <v>27438</v>
      </c>
      <c r="Q50" s="1"/>
      <c r="R50">
        <v>430.0668</v>
      </c>
      <c r="T50" s="34">
        <f t="shared" si="0"/>
        <v>35875.524055887727</v>
      </c>
      <c r="V50">
        <v>28367</v>
      </c>
      <c r="X50" s="35">
        <f t="shared" si="2"/>
        <v>0.96135571277710152</v>
      </c>
      <c r="AC50">
        <v>9.6045850000000002</v>
      </c>
      <c r="AD50">
        <v>6.0639409999999998</v>
      </c>
      <c r="AE50">
        <v>10.448399999999999</v>
      </c>
      <c r="AF50">
        <v>4.1826049999999997</v>
      </c>
    </row>
    <row r="51" spans="1:32">
      <c r="A51" s="41">
        <v>1981</v>
      </c>
      <c r="B51" s="41">
        <v>4</v>
      </c>
      <c r="C51" s="17">
        <v>1981.75</v>
      </c>
      <c r="D51">
        <v>65.484690000000001</v>
      </c>
      <c r="F51" s="9">
        <v>76.06</v>
      </c>
      <c r="H51">
        <v>14676.79</v>
      </c>
      <c r="J51" s="11">
        <v>11772.411399999999</v>
      </c>
      <c r="L51" s="6">
        <f t="shared" si="1"/>
        <v>4.4617855811795353E-3</v>
      </c>
      <c r="N51">
        <v>34344.589999999997</v>
      </c>
      <c r="O51" s="1"/>
      <c r="P51" s="13">
        <v>27323</v>
      </c>
      <c r="Q51" s="1"/>
      <c r="R51">
        <v>427.33929999999998</v>
      </c>
      <c r="T51" s="34">
        <f t="shared" si="0"/>
        <v>35903.34728461229</v>
      </c>
      <c r="V51">
        <v>28389</v>
      </c>
      <c r="X51" s="35">
        <f t="shared" si="2"/>
        <v>0.95658462504190089</v>
      </c>
      <c r="AC51">
        <v>9.594023</v>
      </c>
      <c r="AD51">
        <v>6.0575789999999996</v>
      </c>
      <c r="AE51">
        <v>10.4442</v>
      </c>
      <c r="AF51">
        <v>4.1818169999999997</v>
      </c>
    </row>
    <row r="52" spans="1:32">
      <c r="A52" s="41">
        <v>1982</v>
      </c>
      <c r="B52" s="41">
        <v>1</v>
      </c>
      <c r="C52" s="17">
        <v>1982</v>
      </c>
      <c r="D52">
        <v>65.734369999999998</v>
      </c>
      <c r="F52" s="9">
        <v>76.349999999999994</v>
      </c>
      <c r="H52">
        <v>14663.08</v>
      </c>
      <c r="J52" s="11">
        <v>11760.5368</v>
      </c>
      <c r="L52" s="6">
        <f t="shared" si="1"/>
        <v>4.482985157279371E-3</v>
      </c>
      <c r="N52">
        <v>34233.97</v>
      </c>
      <c r="O52" s="1"/>
      <c r="P52" s="13">
        <v>27235</v>
      </c>
      <c r="Q52" s="1"/>
      <c r="R52">
        <v>428.31950000000001</v>
      </c>
      <c r="T52" s="34">
        <f t="shared" si="0"/>
        <v>35938.758666625363</v>
      </c>
      <c r="V52">
        <v>28417</v>
      </c>
      <c r="X52" s="35">
        <f t="shared" si="2"/>
        <v>0.95256406370516855</v>
      </c>
      <c r="AC52">
        <v>9.5930879999999998</v>
      </c>
      <c r="AD52">
        <v>6.059869</v>
      </c>
      <c r="AE52">
        <v>10.44097</v>
      </c>
      <c r="AF52">
        <v>4.1856220000000004</v>
      </c>
    </row>
    <row r="53" spans="1:32">
      <c r="A53" s="41">
        <v>1982</v>
      </c>
      <c r="B53" s="41">
        <v>2</v>
      </c>
      <c r="C53" s="17">
        <v>1982.25</v>
      </c>
      <c r="D53">
        <v>65.329710000000006</v>
      </c>
      <c r="F53" s="9">
        <v>75.88</v>
      </c>
      <c r="H53">
        <v>14608.22</v>
      </c>
      <c r="J53" s="11">
        <v>11717.0209</v>
      </c>
      <c r="L53" s="6">
        <f t="shared" si="1"/>
        <v>4.4721198065198918E-3</v>
      </c>
      <c r="N53">
        <v>34320.699999999997</v>
      </c>
      <c r="O53" s="1"/>
      <c r="P53" s="13">
        <v>27304</v>
      </c>
      <c r="Q53" s="1"/>
      <c r="R53">
        <v>425.63869999999997</v>
      </c>
      <c r="T53" s="34">
        <f t="shared" si="0"/>
        <v>36162.609188636576</v>
      </c>
      <c r="V53">
        <v>28594</v>
      </c>
      <c r="X53" s="35">
        <f t="shared" si="2"/>
        <v>0.94906592112785482</v>
      </c>
      <c r="AC53">
        <v>9.5893390000000007</v>
      </c>
      <c r="AD53">
        <v>6.0535909999999999</v>
      </c>
      <c r="AE53">
        <v>10.4435</v>
      </c>
      <c r="AF53">
        <v>4.1794469999999997</v>
      </c>
    </row>
    <row r="54" spans="1:32">
      <c r="A54" s="41">
        <v>1982</v>
      </c>
      <c r="B54" s="41">
        <v>3</v>
      </c>
      <c r="C54" s="17">
        <v>1982.5</v>
      </c>
      <c r="D54">
        <v>64.683999999999997</v>
      </c>
      <c r="F54" s="9">
        <v>75.13</v>
      </c>
      <c r="H54">
        <v>14580.79</v>
      </c>
      <c r="J54" s="11">
        <v>11695.4804</v>
      </c>
      <c r="L54" s="6">
        <f t="shared" si="1"/>
        <v>4.4362479673597929E-3</v>
      </c>
      <c r="N54">
        <v>34280.480000000003</v>
      </c>
      <c r="O54" s="1"/>
      <c r="P54" s="13">
        <v>27272</v>
      </c>
      <c r="Q54" s="1"/>
      <c r="R54">
        <v>425.33800000000002</v>
      </c>
      <c r="T54" s="34">
        <f t="shared" si="0"/>
        <v>36327.019176554415</v>
      </c>
      <c r="V54">
        <v>28724</v>
      </c>
      <c r="X54" s="35">
        <f t="shared" si="2"/>
        <v>0.94366344327323026</v>
      </c>
      <c r="AC54">
        <v>9.5874609999999993</v>
      </c>
      <c r="AD54">
        <v>6.0528839999999997</v>
      </c>
      <c r="AE54">
        <v>10.44233</v>
      </c>
      <c r="AF54">
        <v>4.1695140000000004</v>
      </c>
    </row>
    <row r="55" spans="1:32">
      <c r="A55">
        <v>1982</v>
      </c>
      <c r="B55">
        <v>4</v>
      </c>
      <c r="C55" s="17">
        <v>1982.75</v>
      </c>
      <c r="D55">
        <v>64.838970000000003</v>
      </c>
      <c r="F55" s="9">
        <v>75.31</v>
      </c>
      <c r="H55">
        <v>14419.96</v>
      </c>
      <c r="J55" s="11">
        <v>11565.5466</v>
      </c>
      <c r="L55" s="6">
        <f t="shared" si="1"/>
        <v>4.4964736379296483E-3</v>
      </c>
      <c r="N55">
        <v>34109.53</v>
      </c>
      <c r="O55" s="1"/>
      <c r="P55" s="13">
        <v>27136</v>
      </c>
      <c r="Q55" s="1"/>
      <c r="R55">
        <v>422.75459999999998</v>
      </c>
      <c r="T55" s="34">
        <f t="shared" si="0"/>
        <v>36426.929861519871</v>
      </c>
      <c r="V55">
        <v>28803</v>
      </c>
      <c r="X55" s="35">
        <f t="shared" si="2"/>
        <v>0.93638223505714946</v>
      </c>
      <c r="AC55">
        <v>9.5763680000000004</v>
      </c>
      <c r="AD55">
        <v>6.0467919999999999</v>
      </c>
      <c r="AE55">
        <v>10.437329999999999</v>
      </c>
      <c r="AF55">
        <v>4.171907</v>
      </c>
    </row>
    <row r="56" spans="1:32">
      <c r="A56">
        <v>1983</v>
      </c>
      <c r="B56">
        <v>1</v>
      </c>
      <c r="C56" s="17">
        <v>1983</v>
      </c>
      <c r="D56">
        <v>65.424419999999998</v>
      </c>
      <c r="F56" s="9">
        <v>75.989999999999995</v>
      </c>
      <c r="H56">
        <v>14296.53</v>
      </c>
      <c r="J56" s="11">
        <v>11467.044099999999</v>
      </c>
      <c r="L56" s="6">
        <f t="shared" si="1"/>
        <v>4.576244725118612E-3</v>
      </c>
      <c r="N56">
        <v>33884.53</v>
      </c>
      <c r="O56" s="1"/>
      <c r="P56" s="13">
        <v>26957</v>
      </c>
      <c r="Q56" s="1"/>
      <c r="R56">
        <v>421.91910000000001</v>
      </c>
      <c r="T56" s="34">
        <f t="shared" si="0"/>
        <v>36433.253322593635</v>
      </c>
      <c r="V56">
        <v>28808</v>
      </c>
      <c r="X56" s="35">
        <f t="shared" si="2"/>
        <v>0.93004403696737459</v>
      </c>
      <c r="AC56">
        <v>9.5677719999999997</v>
      </c>
      <c r="AD56">
        <v>6.0448139999999997</v>
      </c>
      <c r="AE56">
        <v>10.430709999999999</v>
      </c>
      <c r="AF56">
        <v>4.1808959999999997</v>
      </c>
    </row>
    <row r="57" spans="1:32">
      <c r="A57">
        <v>1983</v>
      </c>
      <c r="B57">
        <v>2</v>
      </c>
      <c r="C57" s="17">
        <v>1983.25</v>
      </c>
      <c r="D57">
        <v>66.113190000000003</v>
      </c>
      <c r="F57" s="9">
        <v>76.790000000000006</v>
      </c>
      <c r="H57">
        <v>14310.25</v>
      </c>
      <c r="J57" s="11">
        <v>11477.731900000001</v>
      </c>
      <c r="L57" s="6">
        <f t="shared" si="1"/>
        <v>4.6199884698031133E-3</v>
      </c>
      <c r="N57">
        <v>33873.22</v>
      </c>
      <c r="O57" s="1"/>
      <c r="P57" s="13">
        <v>26948</v>
      </c>
      <c r="Q57" s="1"/>
      <c r="R57">
        <v>422.4649</v>
      </c>
      <c r="T57" s="34">
        <f t="shared" si="0"/>
        <v>36542.016853062363</v>
      </c>
      <c r="V57">
        <v>28894</v>
      </c>
      <c r="X57" s="35">
        <f t="shared" si="2"/>
        <v>0.92696635043999476</v>
      </c>
      <c r="AC57">
        <v>9.5687309999999997</v>
      </c>
      <c r="AD57">
        <v>6.046106</v>
      </c>
      <c r="AE57">
        <v>10.43038</v>
      </c>
      <c r="AF57">
        <v>4.1913679999999998</v>
      </c>
    </row>
    <row r="58" spans="1:32">
      <c r="A58">
        <v>1983</v>
      </c>
      <c r="B58">
        <v>3</v>
      </c>
      <c r="C58" s="17">
        <v>1983.5</v>
      </c>
      <c r="D58">
        <v>65.975430000000003</v>
      </c>
      <c r="F58" s="9">
        <v>76.63</v>
      </c>
      <c r="H58">
        <v>14341.42</v>
      </c>
      <c r="J58" s="11">
        <v>11502.696100000001</v>
      </c>
      <c r="L58" s="6">
        <f t="shared" si="1"/>
        <v>4.6003415282447621E-3</v>
      </c>
      <c r="N58">
        <v>33958.69</v>
      </c>
      <c r="O58" s="1"/>
      <c r="P58" s="13">
        <v>27016</v>
      </c>
      <c r="Q58" s="1"/>
      <c r="R58">
        <v>422.31939999999997</v>
      </c>
      <c r="T58" s="34">
        <f t="shared" si="0"/>
        <v>36678.603612255647</v>
      </c>
      <c r="V58">
        <v>29002</v>
      </c>
      <c r="X58" s="35">
        <f t="shared" si="2"/>
        <v>0.9258446793392423</v>
      </c>
      <c r="AC58">
        <v>9.5709070000000001</v>
      </c>
      <c r="AD58">
        <v>6.0457619999999999</v>
      </c>
      <c r="AE58">
        <v>10.4329</v>
      </c>
      <c r="AF58">
        <v>4.1892820000000004</v>
      </c>
    </row>
    <row r="59" spans="1:32">
      <c r="A59">
        <v>1983</v>
      </c>
      <c r="B59">
        <v>4</v>
      </c>
      <c r="C59" s="17">
        <v>1983.75</v>
      </c>
      <c r="D59">
        <v>66.888059999999996</v>
      </c>
      <c r="F59" s="9">
        <v>77.69</v>
      </c>
      <c r="H59">
        <v>14362.61</v>
      </c>
      <c r="J59" s="11">
        <v>11519.941800000001</v>
      </c>
      <c r="L59" s="6">
        <f t="shared" si="1"/>
        <v>4.6570964469549751E-3</v>
      </c>
      <c r="N59">
        <v>33995.14</v>
      </c>
      <c r="O59" s="1"/>
      <c r="P59" s="13">
        <v>27045</v>
      </c>
      <c r="Q59" s="1"/>
      <c r="R59">
        <v>422.49</v>
      </c>
      <c r="T59" s="34">
        <f t="shared" si="0"/>
        <v>36727.926608631002</v>
      </c>
      <c r="V59">
        <v>29041</v>
      </c>
      <c r="X59" s="35">
        <f t="shared" si="2"/>
        <v>0.92559376853065256</v>
      </c>
      <c r="AC59">
        <v>9.5723839999999996</v>
      </c>
      <c r="AD59">
        <v>6.0461660000000004</v>
      </c>
      <c r="AE59">
        <v>10.43397</v>
      </c>
      <c r="AF59">
        <v>4.2030209999999997</v>
      </c>
    </row>
    <row r="60" spans="1:32">
      <c r="A60">
        <v>1984</v>
      </c>
      <c r="B60">
        <v>1</v>
      </c>
      <c r="C60" s="17">
        <v>1984</v>
      </c>
      <c r="D60">
        <v>67.774850000000001</v>
      </c>
      <c r="F60" s="9">
        <v>78.72</v>
      </c>
      <c r="H60">
        <v>14370.09</v>
      </c>
      <c r="J60" s="11">
        <v>11525.512099999998</v>
      </c>
      <c r="L60" s="6">
        <f t="shared" si="1"/>
        <v>4.7163831263408928E-3</v>
      </c>
      <c r="N60">
        <v>34056.74</v>
      </c>
      <c r="O60" s="1"/>
      <c r="P60" s="13">
        <v>27094</v>
      </c>
      <c r="Q60" s="1"/>
      <c r="R60">
        <v>421.94560000000001</v>
      </c>
      <c r="T60" s="34">
        <f t="shared" si="0"/>
        <v>36789.896527153876</v>
      </c>
      <c r="V60">
        <v>29090</v>
      </c>
      <c r="X60" s="35">
        <f t="shared" si="2"/>
        <v>0.92570904554905198</v>
      </c>
      <c r="AC60">
        <v>9.5729050000000004</v>
      </c>
      <c r="AD60">
        <v>6.0448760000000004</v>
      </c>
      <c r="AE60">
        <v>10.435779999999999</v>
      </c>
      <c r="AF60">
        <v>4.2161910000000002</v>
      </c>
    </row>
    <row r="61" spans="1:32">
      <c r="A61">
        <v>1984</v>
      </c>
      <c r="B61">
        <v>2</v>
      </c>
      <c r="C61" s="17">
        <v>1984.25</v>
      </c>
      <c r="D61">
        <v>66.707260000000005</v>
      </c>
      <c r="F61" s="9">
        <v>77.48</v>
      </c>
      <c r="H61">
        <v>14250.4</v>
      </c>
      <c r="J61" s="11">
        <v>11429.873899999999</v>
      </c>
      <c r="L61" s="6">
        <f t="shared" si="1"/>
        <v>4.6810798293381245E-3</v>
      </c>
      <c r="N61">
        <v>34145.980000000003</v>
      </c>
      <c r="O61" s="1"/>
      <c r="P61" s="13">
        <v>27165</v>
      </c>
      <c r="Q61" s="1"/>
      <c r="R61">
        <v>417.33760000000001</v>
      </c>
      <c r="T61" s="34">
        <f t="shared" si="0"/>
        <v>36867.042752253787</v>
      </c>
      <c r="V61">
        <v>29151</v>
      </c>
      <c r="X61" s="35">
        <f t="shared" si="2"/>
        <v>0.92619254084089953</v>
      </c>
      <c r="AC61">
        <v>9.5645399999999992</v>
      </c>
      <c r="AD61">
        <v>6.0338950000000002</v>
      </c>
      <c r="AE61">
        <v>10.4384</v>
      </c>
      <c r="AF61">
        <v>4.2003139999999997</v>
      </c>
    </row>
    <row r="62" spans="1:32">
      <c r="A62">
        <v>1984</v>
      </c>
      <c r="B62">
        <v>3</v>
      </c>
      <c r="C62" s="17">
        <v>1984.5</v>
      </c>
      <c r="D62">
        <v>68.523880000000005</v>
      </c>
      <c r="F62" s="9">
        <v>79.59</v>
      </c>
      <c r="H62">
        <v>14367.6</v>
      </c>
      <c r="J62" s="11">
        <v>11524.137099999996</v>
      </c>
      <c r="L62" s="6">
        <f t="shared" si="1"/>
        <v>4.7693337787800332E-3</v>
      </c>
      <c r="N62">
        <v>34265.4</v>
      </c>
      <c r="O62" s="1"/>
      <c r="P62" s="13">
        <v>27260</v>
      </c>
      <c r="Q62" s="1"/>
      <c r="R62">
        <v>419.30329999999998</v>
      </c>
      <c r="T62" s="34">
        <f t="shared" si="0"/>
        <v>37070.658198828962</v>
      </c>
      <c r="V62">
        <v>29312</v>
      </c>
      <c r="X62" s="35">
        <f t="shared" si="2"/>
        <v>0.92432672266613336</v>
      </c>
      <c r="AC62">
        <v>9.5727309999999992</v>
      </c>
      <c r="AD62">
        <v>6.0385949999999999</v>
      </c>
      <c r="AE62">
        <v>10.441890000000001</v>
      </c>
      <c r="AF62">
        <v>4.227182</v>
      </c>
    </row>
    <row r="63" spans="1:32">
      <c r="A63">
        <v>1984</v>
      </c>
      <c r="B63">
        <v>4</v>
      </c>
      <c r="C63" s="17">
        <v>1984.75</v>
      </c>
      <c r="D63">
        <v>69.100729999999999</v>
      </c>
      <c r="F63" s="9">
        <v>80.260000000000005</v>
      </c>
      <c r="H63">
        <v>14499.75</v>
      </c>
      <c r="J63" s="11">
        <v>11629.706400000001</v>
      </c>
      <c r="L63" s="6">
        <f t="shared" si="1"/>
        <v>4.7656497525819406E-3</v>
      </c>
      <c r="N63">
        <v>34409.949999999997</v>
      </c>
      <c r="O63" s="1"/>
      <c r="P63" s="13">
        <v>27375</v>
      </c>
      <c r="Q63" s="1"/>
      <c r="R63">
        <v>421.38260000000002</v>
      </c>
      <c r="T63" s="34">
        <f t="shared" si="0"/>
        <v>37247.715108894328</v>
      </c>
      <c r="V63">
        <v>29452</v>
      </c>
      <c r="X63" s="35">
        <f t="shared" si="2"/>
        <v>0.92381371312044036</v>
      </c>
      <c r="AC63">
        <v>9.581887</v>
      </c>
      <c r="AD63">
        <v>6.0435410000000003</v>
      </c>
      <c r="AE63">
        <v>10.446099999999999</v>
      </c>
      <c r="AF63">
        <v>4.2355650000000002</v>
      </c>
    </row>
    <row r="64" spans="1:32">
      <c r="A64">
        <v>1985</v>
      </c>
      <c r="B64">
        <v>1</v>
      </c>
      <c r="C64" s="17">
        <v>1985</v>
      </c>
      <c r="D64">
        <v>68.721900000000005</v>
      </c>
      <c r="F64" s="9">
        <v>79.819999999999993</v>
      </c>
      <c r="H64">
        <v>14328.95</v>
      </c>
      <c r="J64" s="11">
        <v>11492.706999999999</v>
      </c>
      <c r="L64" s="6">
        <f t="shared" si="1"/>
        <v>4.7960178519710099E-3</v>
      </c>
      <c r="N64">
        <v>34495.43</v>
      </c>
      <c r="O64" s="1"/>
      <c r="P64" s="13">
        <v>27443</v>
      </c>
      <c r="Q64" s="1"/>
      <c r="R64">
        <v>415.38690000000003</v>
      </c>
      <c r="T64" s="34">
        <f t="shared" si="0"/>
        <v>37345.096409430276</v>
      </c>
      <c r="V64">
        <v>29529</v>
      </c>
      <c r="X64" s="35">
        <f t="shared" si="2"/>
        <v>0.92369369252155187</v>
      </c>
      <c r="AC64">
        <v>9.5700369999999992</v>
      </c>
      <c r="AD64">
        <v>6.02921</v>
      </c>
      <c r="AE64">
        <v>10.44858</v>
      </c>
      <c r="AF64">
        <v>4.2300680000000002</v>
      </c>
    </row>
    <row r="65" spans="1:32">
      <c r="A65">
        <v>1985</v>
      </c>
      <c r="B65">
        <v>2</v>
      </c>
      <c r="C65" s="17">
        <v>1985.25</v>
      </c>
      <c r="D65">
        <v>69.410679999999999</v>
      </c>
      <c r="F65" s="9">
        <v>80.62</v>
      </c>
      <c r="H65">
        <v>14382.56</v>
      </c>
      <c r="J65" s="11">
        <v>11536.148899999997</v>
      </c>
      <c r="L65" s="6">
        <f t="shared" si="1"/>
        <v>4.8260309708424648E-3</v>
      </c>
      <c r="N65">
        <v>34597.24</v>
      </c>
      <c r="O65" s="1"/>
      <c r="P65" s="13">
        <v>27524</v>
      </c>
      <c r="Q65" s="1"/>
      <c r="R65">
        <v>415.714</v>
      </c>
      <c r="T65" s="34">
        <f t="shared" si="0"/>
        <v>37505.71232070386</v>
      </c>
      <c r="V65">
        <v>29656</v>
      </c>
      <c r="X65" s="35">
        <f t="shared" si="2"/>
        <v>0.92245255080521882</v>
      </c>
      <c r="AC65">
        <v>9.5737710000000007</v>
      </c>
      <c r="AD65">
        <v>6.0299969999999998</v>
      </c>
      <c r="AE65">
        <v>10.45153</v>
      </c>
      <c r="AF65">
        <v>4.2400409999999997</v>
      </c>
    </row>
    <row r="66" spans="1:32">
      <c r="A66">
        <v>1985</v>
      </c>
      <c r="B66">
        <v>3</v>
      </c>
      <c r="C66" s="17">
        <v>1985.5</v>
      </c>
      <c r="D66">
        <v>70.314679999999996</v>
      </c>
      <c r="F66" s="9">
        <v>81.67</v>
      </c>
      <c r="H66">
        <v>14406.25</v>
      </c>
      <c r="J66" s="11">
        <v>11555.067899999998</v>
      </c>
      <c r="L66" s="6">
        <f t="shared" si="1"/>
        <v>4.8808454663774401E-3</v>
      </c>
      <c r="N66">
        <v>34789.56</v>
      </c>
      <c r="O66" s="1"/>
      <c r="P66" s="13">
        <v>27677</v>
      </c>
      <c r="Q66" s="1"/>
      <c r="R66">
        <v>414.09679999999997</v>
      </c>
      <c r="T66" s="34">
        <f t="shared" si="0"/>
        <v>37624.593388890607</v>
      </c>
      <c r="V66">
        <v>29750</v>
      </c>
      <c r="X66" s="35">
        <f t="shared" si="2"/>
        <v>0.92464946106958568</v>
      </c>
      <c r="AC66">
        <v>9.5754180000000009</v>
      </c>
      <c r="AD66">
        <v>6.0260999999999996</v>
      </c>
      <c r="AE66">
        <v>10.45707</v>
      </c>
      <c r="AF66">
        <v>4.2529810000000001</v>
      </c>
    </row>
    <row r="67" spans="1:32">
      <c r="A67">
        <v>1985</v>
      </c>
      <c r="B67">
        <v>4</v>
      </c>
      <c r="C67" s="17">
        <v>1985.75</v>
      </c>
      <c r="D67">
        <v>70.736559999999997</v>
      </c>
      <c r="F67" s="9">
        <v>82.16</v>
      </c>
      <c r="H67">
        <v>14503.49</v>
      </c>
      <c r="J67" s="11">
        <v>11633.430800000002</v>
      </c>
      <c r="L67" s="6">
        <f t="shared" si="1"/>
        <v>4.8772095543900126E-3</v>
      </c>
      <c r="N67">
        <v>34954.230000000003</v>
      </c>
      <c r="O67" s="1"/>
      <c r="P67" s="13">
        <v>27808</v>
      </c>
      <c r="Q67" s="1"/>
      <c r="R67">
        <v>414.9282</v>
      </c>
      <c r="T67" s="34">
        <f t="shared" si="0"/>
        <v>37734.62161157409</v>
      </c>
      <c r="V67">
        <v>29837</v>
      </c>
      <c r="X67" s="35">
        <f t="shared" si="2"/>
        <v>0.92631722559207341</v>
      </c>
      <c r="AC67">
        <v>9.5821450000000006</v>
      </c>
      <c r="AD67">
        <v>6.028105</v>
      </c>
      <c r="AE67">
        <v>10.461790000000001</v>
      </c>
      <c r="AF67">
        <v>4.2589629999999996</v>
      </c>
    </row>
    <row r="68" spans="1:32">
      <c r="A68">
        <v>1986</v>
      </c>
      <c r="B68">
        <v>1</v>
      </c>
      <c r="C68" s="17">
        <v>1986</v>
      </c>
      <c r="D68">
        <v>70.331900000000005</v>
      </c>
      <c r="F68" s="9">
        <v>81.69</v>
      </c>
      <c r="H68">
        <v>14449.88</v>
      </c>
      <c r="J68" s="11">
        <v>11589.5867</v>
      </c>
      <c r="L68" s="6">
        <f t="shared" si="1"/>
        <v>4.8672999360548329E-3</v>
      </c>
      <c r="N68">
        <v>35093.75</v>
      </c>
      <c r="O68" s="1"/>
      <c r="P68" s="13">
        <v>27919</v>
      </c>
      <c r="Q68" s="1"/>
      <c r="R68">
        <v>411.7509</v>
      </c>
      <c r="T68" s="34">
        <f t="shared" ref="T68:T90" si="3">V68*40823/32279</f>
        <v>37858.561448619846</v>
      </c>
      <c r="V68">
        <v>29935</v>
      </c>
      <c r="X68" s="35">
        <f t="shared" si="2"/>
        <v>0.92696998135092534</v>
      </c>
      <c r="AC68">
        <v>9.5784420000000008</v>
      </c>
      <c r="AD68">
        <v>6.0204190000000004</v>
      </c>
      <c r="AE68">
        <v>10.465780000000001</v>
      </c>
      <c r="AF68">
        <v>4.2532249999999996</v>
      </c>
    </row>
    <row r="69" spans="1:32">
      <c r="A69">
        <v>1986</v>
      </c>
      <c r="B69">
        <v>2</v>
      </c>
      <c r="C69" s="17">
        <v>1986.25</v>
      </c>
      <c r="D69">
        <v>71.141199999999998</v>
      </c>
      <c r="F69" s="9">
        <v>82.63</v>
      </c>
      <c r="H69">
        <v>14520.95</v>
      </c>
      <c r="J69" s="11">
        <v>11647.491599999999</v>
      </c>
      <c r="L69" s="6">
        <f t="shared" ref="L69:L132" si="4">(D69/H69)</f>
        <v>4.8992111397670257E-3</v>
      </c>
      <c r="N69">
        <v>35269.730000000003</v>
      </c>
      <c r="O69" s="1"/>
      <c r="P69" s="13">
        <v>28059</v>
      </c>
      <c r="Q69" s="1"/>
      <c r="R69">
        <v>411.71140000000003</v>
      </c>
      <c r="T69" s="34">
        <f t="shared" si="3"/>
        <v>37959.736825800057</v>
      </c>
      <c r="V69">
        <v>30015</v>
      </c>
      <c r="X69" s="35">
        <f t="shared" ref="X69:X132" si="5">N69/T69</f>
        <v>0.92913526144439074</v>
      </c>
      <c r="AC69">
        <v>9.5833469999999998</v>
      </c>
      <c r="AD69">
        <v>6.0203220000000002</v>
      </c>
      <c r="AE69">
        <v>10.47078</v>
      </c>
      <c r="AF69">
        <v>4.2646670000000002</v>
      </c>
    </row>
    <row r="70" spans="1:32">
      <c r="A70">
        <v>1986</v>
      </c>
      <c r="B70">
        <v>3</v>
      </c>
      <c r="C70" s="17">
        <v>1986.5</v>
      </c>
      <c r="D70">
        <v>71.666390000000007</v>
      </c>
      <c r="F70" s="9">
        <v>83.24</v>
      </c>
      <c r="H70">
        <v>14479.8</v>
      </c>
      <c r="J70" s="11">
        <v>11614.125399999999</v>
      </c>
      <c r="L70" s="6">
        <f t="shared" si="4"/>
        <v>4.9494046879100546E-3</v>
      </c>
      <c r="N70">
        <v>35467.07</v>
      </c>
      <c r="O70" s="1"/>
      <c r="P70" s="13">
        <v>28216</v>
      </c>
      <c r="Q70" s="1"/>
      <c r="R70">
        <v>408.26049999999998</v>
      </c>
      <c r="T70" s="34">
        <f t="shared" si="3"/>
        <v>38062.176895195022</v>
      </c>
      <c r="V70">
        <v>30096</v>
      </c>
      <c r="X70" s="35">
        <f t="shared" si="5"/>
        <v>0.93181927291387712</v>
      </c>
      <c r="AC70">
        <v>9.5805100000000003</v>
      </c>
      <c r="AD70">
        <v>6.0119049999999996</v>
      </c>
      <c r="AE70">
        <v>10.47636</v>
      </c>
      <c r="AF70">
        <v>4.2720219999999998</v>
      </c>
    </row>
    <row r="71" spans="1:32">
      <c r="A71">
        <v>1986</v>
      </c>
      <c r="B71">
        <v>4</v>
      </c>
      <c r="C71" s="17">
        <v>1986.75</v>
      </c>
      <c r="D71">
        <v>72.380989999999997</v>
      </c>
      <c r="F71" s="9">
        <v>84.07</v>
      </c>
      <c r="H71">
        <v>14584.53</v>
      </c>
      <c r="J71" s="11">
        <v>11697.9236</v>
      </c>
      <c r="L71" s="6">
        <f t="shared" si="4"/>
        <v>4.9628606475491492E-3</v>
      </c>
      <c r="N71">
        <v>35675.730000000003</v>
      </c>
      <c r="O71" s="1"/>
      <c r="P71" s="13">
        <v>28382</v>
      </c>
      <c r="Q71" s="1"/>
      <c r="R71">
        <v>408.8082</v>
      </c>
      <c r="T71" s="34">
        <f t="shared" si="3"/>
        <v>38211.410576535825</v>
      </c>
      <c r="V71">
        <v>30214</v>
      </c>
      <c r="X71" s="35">
        <f t="shared" si="5"/>
        <v>0.93364074923491869</v>
      </c>
      <c r="AC71">
        <v>9.5877169999999996</v>
      </c>
      <c r="AD71">
        <v>6.0132459999999996</v>
      </c>
      <c r="AE71">
        <v>10.482229999999999</v>
      </c>
      <c r="AF71">
        <v>4.2819440000000002</v>
      </c>
    </row>
    <row r="72" spans="1:32">
      <c r="A72">
        <v>1987</v>
      </c>
      <c r="B72">
        <v>1</v>
      </c>
      <c r="C72" s="17">
        <v>1987</v>
      </c>
      <c r="D72">
        <v>70.564359999999994</v>
      </c>
      <c r="F72" s="9">
        <v>81.96</v>
      </c>
      <c r="H72">
        <v>14453.62</v>
      </c>
      <c r="J72" s="11">
        <v>11592.5641</v>
      </c>
      <c r="L72" s="6">
        <f t="shared" si="4"/>
        <v>4.8821236479165767E-3</v>
      </c>
      <c r="N72">
        <v>35682.019999999997</v>
      </c>
      <c r="O72" s="1"/>
      <c r="P72" s="13">
        <v>28387</v>
      </c>
      <c r="Q72" s="1"/>
      <c r="R72">
        <v>405.06740000000002</v>
      </c>
      <c r="T72" s="34">
        <f t="shared" si="3"/>
        <v>38236.70442083088</v>
      </c>
      <c r="V72">
        <v>30234</v>
      </c>
      <c r="X72" s="35">
        <f t="shared" si="5"/>
        <v>0.93318764104996654</v>
      </c>
      <c r="AC72">
        <v>9.5786999999999995</v>
      </c>
      <c r="AD72">
        <v>6.004054</v>
      </c>
      <c r="AE72">
        <v>10.4824</v>
      </c>
      <c r="AF72">
        <v>4.2565249999999999</v>
      </c>
    </row>
    <row r="73" spans="1:32">
      <c r="A73">
        <v>1987</v>
      </c>
      <c r="B73">
        <v>2</v>
      </c>
      <c r="C73" s="17">
        <v>1987.25</v>
      </c>
      <c r="D73">
        <v>72.148529999999994</v>
      </c>
      <c r="F73" s="9">
        <v>83.8</v>
      </c>
      <c r="H73">
        <v>14476.06</v>
      </c>
      <c r="J73" s="11">
        <v>11610.911400000001</v>
      </c>
      <c r="L73" s="6">
        <f t="shared" si="4"/>
        <v>4.9839894280626082E-3</v>
      </c>
      <c r="N73">
        <v>35808.97</v>
      </c>
      <c r="O73" s="1"/>
      <c r="P73" s="13">
        <v>28488</v>
      </c>
      <c r="Q73" s="1"/>
      <c r="R73">
        <v>404.25799999999998</v>
      </c>
      <c r="T73" s="34">
        <f t="shared" si="3"/>
        <v>38382.144025527436</v>
      </c>
      <c r="V73">
        <v>30349</v>
      </c>
      <c r="X73" s="35">
        <f t="shared" si="5"/>
        <v>0.93295908577134068</v>
      </c>
      <c r="AC73">
        <v>9.5802519999999998</v>
      </c>
      <c r="AD73">
        <v>6.0020530000000001</v>
      </c>
      <c r="AE73">
        <v>10.485950000000001</v>
      </c>
      <c r="AF73">
        <v>4.2787269999999999</v>
      </c>
    </row>
    <row r="74" spans="1:32">
      <c r="A74">
        <v>1987</v>
      </c>
      <c r="B74">
        <v>3</v>
      </c>
      <c r="C74" s="17">
        <v>1987.5</v>
      </c>
      <c r="D74">
        <v>72.647880000000001</v>
      </c>
      <c r="F74" s="9">
        <v>84.38</v>
      </c>
      <c r="H74">
        <v>14489.78</v>
      </c>
      <c r="J74" s="11">
        <v>11621.535099999997</v>
      </c>
      <c r="L74" s="6">
        <f t="shared" si="4"/>
        <v>5.0137324376215509E-3</v>
      </c>
      <c r="N74">
        <v>35937.19</v>
      </c>
      <c r="O74" s="1"/>
      <c r="P74" s="13">
        <v>28590</v>
      </c>
      <c r="Q74" s="1"/>
      <c r="R74">
        <v>403.19729999999998</v>
      </c>
      <c r="T74" s="34">
        <f t="shared" si="3"/>
        <v>38509.877939217447</v>
      </c>
      <c r="V74">
        <v>30450</v>
      </c>
      <c r="X74" s="35">
        <f t="shared" si="5"/>
        <v>0.93319407702932533</v>
      </c>
      <c r="AC74">
        <v>9.5811989999999998</v>
      </c>
      <c r="AD74">
        <v>5.9994259999999997</v>
      </c>
      <c r="AE74">
        <v>10.48953</v>
      </c>
      <c r="AF74">
        <v>4.2856240000000003</v>
      </c>
    </row>
    <row r="75" spans="1:32">
      <c r="A75">
        <v>1987</v>
      </c>
      <c r="B75">
        <v>4</v>
      </c>
      <c r="C75" s="17">
        <v>1987.75</v>
      </c>
      <c r="D75">
        <v>73.810190000000006</v>
      </c>
      <c r="F75" s="9">
        <v>85.73</v>
      </c>
      <c r="H75">
        <v>14542.14</v>
      </c>
      <c r="J75" s="11">
        <v>11664.1217</v>
      </c>
      <c r="L75" s="6">
        <f t="shared" si="4"/>
        <v>5.0756071664830628E-3</v>
      </c>
      <c r="N75">
        <v>36065.4</v>
      </c>
      <c r="O75" s="1"/>
      <c r="P75" s="13">
        <v>28692</v>
      </c>
      <c r="Q75" s="1"/>
      <c r="R75">
        <v>403.21589999999998</v>
      </c>
      <c r="T75" s="34">
        <f t="shared" si="3"/>
        <v>38631.288391833703</v>
      </c>
      <c r="V75">
        <v>30546</v>
      </c>
      <c r="X75" s="35">
        <f t="shared" si="5"/>
        <v>0.93358004615822998</v>
      </c>
      <c r="AC75">
        <v>9.5848060000000004</v>
      </c>
      <c r="AD75">
        <v>5.9994719999999999</v>
      </c>
      <c r="AE75">
        <v>10.49309</v>
      </c>
      <c r="AF75">
        <v>4.3014970000000003</v>
      </c>
    </row>
    <row r="76" spans="1:32">
      <c r="A76">
        <v>1988</v>
      </c>
      <c r="B76">
        <v>1</v>
      </c>
      <c r="C76" s="17">
        <v>1988</v>
      </c>
      <c r="D76">
        <v>73.138630000000006</v>
      </c>
      <c r="F76" s="9">
        <v>84.95</v>
      </c>
      <c r="H76">
        <v>14689.26</v>
      </c>
      <c r="J76" s="11">
        <v>11782.356400000001</v>
      </c>
      <c r="L76" s="6">
        <f t="shared" si="4"/>
        <v>4.9790547651821808E-3</v>
      </c>
      <c r="N76">
        <v>36159.67</v>
      </c>
      <c r="O76" s="1"/>
      <c r="P76" s="13">
        <v>28767</v>
      </c>
      <c r="Q76" s="1"/>
      <c r="R76">
        <v>406.23320000000001</v>
      </c>
      <c r="T76" s="34">
        <f t="shared" si="3"/>
        <v>38747.640075590942</v>
      </c>
      <c r="V76">
        <v>30638</v>
      </c>
      <c r="X76" s="35">
        <f t="shared" si="5"/>
        <v>0.93320960784857621</v>
      </c>
      <c r="AC76">
        <v>9.5948720000000005</v>
      </c>
      <c r="AD76">
        <v>6.0069270000000001</v>
      </c>
      <c r="AE76">
        <v>10.495699999999999</v>
      </c>
      <c r="AF76">
        <v>4.292357</v>
      </c>
    </row>
    <row r="77" spans="1:32">
      <c r="A77">
        <v>1988</v>
      </c>
      <c r="B77">
        <v>2</v>
      </c>
      <c r="C77" s="17">
        <v>1988.25</v>
      </c>
      <c r="D77">
        <v>74.464510000000004</v>
      </c>
      <c r="F77" s="9">
        <v>86.49</v>
      </c>
      <c r="H77">
        <v>14533.42</v>
      </c>
      <c r="J77" s="11">
        <v>11657.2304</v>
      </c>
      <c r="L77" s="6">
        <f t="shared" si="4"/>
        <v>5.1236742624929301E-3</v>
      </c>
      <c r="N77">
        <v>36282.86</v>
      </c>
      <c r="O77" s="1"/>
      <c r="P77" s="13">
        <v>28865</v>
      </c>
      <c r="Q77" s="1"/>
      <c r="R77">
        <v>400.55869999999999</v>
      </c>
      <c r="T77" s="34">
        <f t="shared" si="3"/>
        <v>38893.07968028749</v>
      </c>
      <c r="V77">
        <v>30753</v>
      </c>
      <c r="X77" s="35">
        <f t="shared" si="5"/>
        <v>0.93288729764409861</v>
      </c>
      <c r="AC77">
        <v>9.584206</v>
      </c>
      <c r="AD77">
        <v>5.9928600000000003</v>
      </c>
      <c r="AE77">
        <v>10.4991</v>
      </c>
      <c r="AF77">
        <v>4.3103230000000003</v>
      </c>
    </row>
    <row r="78" spans="1:32">
      <c r="A78">
        <v>1988</v>
      </c>
      <c r="B78">
        <v>3</v>
      </c>
      <c r="C78" s="17">
        <v>1988.5</v>
      </c>
      <c r="D78">
        <v>75.308260000000004</v>
      </c>
      <c r="F78" s="9">
        <v>87.47</v>
      </c>
      <c r="H78">
        <v>14608.22</v>
      </c>
      <c r="J78" s="11">
        <v>11717.485199999999</v>
      </c>
      <c r="L78" s="6">
        <f t="shared" si="4"/>
        <v>5.1551975531584282E-3</v>
      </c>
      <c r="N78">
        <v>36452.550000000003</v>
      </c>
      <c r="O78" s="1"/>
      <c r="P78" s="13">
        <v>29000</v>
      </c>
      <c r="Q78" s="1"/>
      <c r="R78">
        <v>400.74619999999999</v>
      </c>
      <c r="T78" s="34">
        <f t="shared" si="3"/>
        <v>39030.931131695528</v>
      </c>
      <c r="V78">
        <v>30862</v>
      </c>
      <c r="X78" s="35">
        <f t="shared" si="5"/>
        <v>0.93394005582404049</v>
      </c>
      <c r="AC78">
        <v>9.5893390000000007</v>
      </c>
      <c r="AD78">
        <v>5.993328</v>
      </c>
      <c r="AE78">
        <v>10.503769999999999</v>
      </c>
      <c r="AF78">
        <v>4.3215899999999996</v>
      </c>
    </row>
    <row r="79" spans="1:32">
      <c r="A79">
        <v>1988</v>
      </c>
      <c r="B79">
        <v>4</v>
      </c>
      <c r="C79" s="17">
        <v>1988.75</v>
      </c>
      <c r="D79">
        <v>76.195049999999995</v>
      </c>
      <c r="F79" s="9">
        <v>88.5</v>
      </c>
      <c r="H79">
        <v>14683.03</v>
      </c>
      <c r="J79" s="11">
        <v>11777.328700000002</v>
      </c>
      <c r="L79" s="6">
        <f t="shared" si="4"/>
        <v>5.1893274072177193E-3</v>
      </c>
      <c r="N79">
        <v>36620.99</v>
      </c>
      <c r="O79" s="1"/>
      <c r="P79" s="13">
        <v>29134</v>
      </c>
      <c r="Q79" s="1"/>
      <c r="R79">
        <v>400.94560000000001</v>
      </c>
      <c r="T79" s="34">
        <f t="shared" si="3"/>
        <v>39157.400353170793</v>
      </c>
      <c r="V79">
        <v>30962</v>
      </c>
      <c r="X79" s="35">
        <f t="shared" si="5"/>
        <v>0.93522526188423516</v>
      </c>
      <c r="AC79">
        <v>9.5944470000000006</v>
      </c>
      <c r="AD79">
        <v>5.9938260000000003</v>
      </c>
      <c r="AE79">
        <v>10.508380000000001</v>
      </c>
      <c r="AF79">
        <v>4.3332959999999998</v>
      </c>
    </row>
    <row r="80" spans="1:32">
      <c r="A80">
        <v>1989</v>
      </c>
      <c r="B80">
        <v>1</v>
      </c>
      <c r="C80" s="17">
        <v>1989</v>
      </c>
      <c r="D80">
        <v>76.995739999999998</v>
      </c>
      <c r="F80" s="9">
        <v>89.43</v>
      </c>
      <c r="H80">
        <v>14772.79</v>
      </c>
      <c r="J80" s="11">
        <v>11848.674999999999</v>
      </c>
      <c r="L80" s="6">
        <f t="shared" si="4"/>
        <v>5.2119971921349992E-3</v>
      </c>
      <c r="N80">
        <v>36815.82</v>
      </c>
      <c r="O80" s="1"/>
      <c r="P80" s="13">
        <v>29289</v>
      </c>
      <c r="Q80" s="1"/>
      <c r="R80">
        <v>401.26209999999998</v>
      </c>
      <c r="T80" s="34">
        <f t="shared" si="3"/>
        <v>39273.752036928032</v>
      </c>
      <c r="V80">
        <v>31054</v>
      </c>
      <c r="X80" s="35">
        <f t="shared" si="5"/>
        <v>0.9374154006315234</v>
      </c>
      <c r="AC80">
        <v>9.6005420000000008</v>
      </c>
      <c r="AD80">
        <v>5.9946149999999996</v>
      </c>
      <c r="AE80">
        <v>10.513680000000001</v>
      </c>
      <c r="AF80">
        <v>4.34375</v>
      </c>
    </row>
    <row r="81" spans="1:32">
      <c r="A81">
        <v>1989</v>
      </c>
      <c r="B81">
        <v>2</v>
      </c>
      <c r="C81" s="17">
        <v>1989.25</v>
      </c>
      <c r="D81">
        <v>77.305689999999998</v>
      </c>
      <c r="F81" s="9">
        <v>89.79</v>
      </c>
      <c r="H81">
        <v>14636.9</v>
      </c>
      <c r="J81" s="11">
        <v>11740.0967</v>
      </c>
      <c r="L81" s="6">
        <f t="shared" si="4"/>
        <v>5.2815616694791932E-3</v>
      </c>
      <c r="N81">
        <v>36961.629999999997</v>
      </c>
      <c r="O81" s="1"/>
      <c r="P81" s="13">
        <v>29405</v>
      </c>
      <c r="Q81" s="1"/>
      <c r="R81">
        <v>396.00240000000002</v>
      </c>
      <c r="T81" s="34">
        <f t="shared" si="3"/>
        <v>39369.868645249233</v>
      </c>
      <c r="V81">
        <v>31130</v>
      </c>
      <c r="X81" s="35">
        <f t="shared" si="5"/>
        <v>0.93883041198462724</v>
      </c>
      <c r="AC81">
        <v>9.5913009999999996</v>
      </c>
      <c r="AD81">
        <v>5.9814210000000001</v>
      </c>
      <c r="AE81">
        <v>10.51764</v>
      </c>
      <c r="AF81">
        <v>4.3477670000000002</v>
      </c>
    </row>
    <row r="82" spans="1:32">
      <c r="A82">
        <v>1989</v>
      </c>
      <c r="B82">
        <v>3</v>
      </c>
      <c r="C82" s="17">
        <v>1989.5</v>
      </c>
      <c r="D82">
        <v>78.011669999999995</v>
      </c>
      <c r="F82" s="9">
        <v>90.61</v>
      </c>
      <c r="H82">
        <v>14695.49</v>
      </c>
      <c r="J82" s="11">
        <v>11786.736500000001</v>
      </c>
      <c r="L82" s="6">
        <f t="shared" si="4"/>
        <v>5.3085450025824243E-3</v>
      </c>
      <c r="N82">
        <v>37137.61</v>
      </c>
      <c r="O82" s="1"/>
      <c r="P82" s="13">
        <v>29545</v>
      </c>
      <c r="Q82" s="1"/>
      <c r="R82">
        <v>395.7038</v>
      </c>
      <c r="T82" s="34">
        <f t="shared" si="3"/>
        <v>39471.044022429443</v>
      </c>
      <c r="V82">
        <v>31210</v>
      </c>
      <c r="X82" s="35">
        <f t="shared" si="5"/>
        <v>0.94088238403059554</v>
      </c>
      <c r="AC82">
        <v>9.5952959999999994</v>
      </c>
      <c r="AD82">
        <v>5.9806660000000003</v>
      </c>
      <c r="AE82">
        <v>10.52239</v>
      </c>
      <c r="AF82">
        <v>4.3568579999999999</v>
      </c>
    </row>
    <row r="83" spans="1:32">
      <c r="A83">
        <v>1989</v>
      </c>
      <c r="B83">
        <v>4</v>
      </c>
      <c r="C83" s="17">
        <v>1989.75</v>
      </c>
      <c r="D83">
        <v>78.915689999999998</v>
      </c>
      <c r="F83" s="9">
        <v>91.66</v>
      </c>
      <c r="H83">
        <v>14732.9</v>
      </c>
      <c r="J83" s="11">
        <v>11816.613299999999</v>
      </c>
      <c r="L83" s="6">
        <f t="shared" si="4"/>
        <v>5.3564260939801397E-3</v>
      </c>
      <c r="N83">
        <v>37329.93</v>
      </c>
      <c r="O83" s="1"/>
      <c r="P83" s="13">
        <v>29698</v>
      </c>
      <c r="Q83" s="1"/>
      <c r="R83">
        <v>394.6671</v>
      </c>
      <c r="T83" s="34">
        <f t="shared" si="3"/>
        <v>39634.189318132529</v>
      </c>
      <c r="V83">
        <v>31339</v>
      </c>
      <c r="X83" s="35">
        <f t="shared" si="5"/>
        <v>0.94186182793756967</v>
      </c>
      <c r="AC83">
        <v>9.5978379999999994</v>
      </c>
      <c r="AD83">
        <v>5.9780430000000004</v>
      </c>
      <c r="AE83">
        <v>10.52755</v>
      </c>
      <c r="AF83">
        <v>4.3683800000000002</v>
      </c>
    </row>
    <row r="84" spans="1:32">
      <c r="A84">
        <v>1990</v>
      </c>
      <c r="B84">
        <v>1</v>
      </c>
      <c r="C84" s="17">
        <v>1990</v>
      </c>
      <c r="D84">
        <v>80.551509999999993</v>
      </c>
      <c r="F84" s="9">
        <v>93.56</v>
      </c>
      <c r="H84">
        <v>14892.48</v>
      </c>
      <c r="J84" s="11">
        <v>11945.495600000004</v>
      </c>
      <c r="L84" s="6">
        <f t="shared" si="4"/>
        <v>5.4088714572723953E-3</v>
      </c>
      <c r="N84">
        <v>37802.550000000003</v>
      </c>
      <c r="O84" s="1"/>
      <c r="P84" s="13">
        <v>30074</v>
      </c>
      <c r="Q84" s="1"/>
      <c r="R84">
        <v>393.95440000000002</v>
      </c>
      <c r="T84" s="34">
        <f t="shared" si="3"/>
        <v>40042.684903497633</v>
      </c>
      <c r="V84">
        <v>31662</v>
      </c>
      <c r="X84" s="35">
        <f t="shared" si="5"/>
        <v>0.94405632617052715</v>
      </c>
      <c r="AC84">
        <v>9.6086120000000008</v>
      </c>
      <c r="AD84">
        <v>5.976235</v>
      </c>
      <c r="AE84">
        <v>10.54013</v>
      </c>
      <c r="AF84">
        <v>4.388897</v>
      </c>
    </row>
    <row r="85" spans="1:32">
      <c r="A85">
        <v>1990</v>
      </c>
      <c r="B85">
        <v>2</v>
      </c>
      <c r="C85" s="17">
        <v>1990.25</v>
      </c>
      <c r="D85">
        <v>80.947550000000007</v>
      </c>
      <c r="F85" s="9">
        <v>94.02</v>
      </c>
      <c r="H85">
        <v>14973.52</v>
      </c>
      <c r="J85" s="11">
        <v>12009.777399999997</v>
      </c>
      <c r="L85" s="6">
        <f t="shared" si="4"/>
        <v>5.4060468079649947E-3</v>
      </c>
      <c r="N85">
        <v>38065.26</v>
      </c>
      <c r="O85" s="1"/>
      <c r="P85" s="13">
        <v>30283</v>
      </c>
      <c r="Q85" s="1"/>
      <c r="R85">
        <v>393.36439999999999</v>
      </c>
      <c r="T85" s="34">
        <f t="shared" si="3"/>
        <v>40219.741813563</v>
      </c>
      <c r="V85">
        <v>31802</v>
      </c>
      <c r="X85" s="35">
        <f t="shared" si="5"/>
        <v>0.94643223162520507</v>
      </c>
      <c r="AC85">
        <v>9.6140380000000007</v>
      </c>
      <c r="AD85">
        <v>5.974736</v>
      </c>
      <c r="AE85">
        <v>10.54706</v>
      </c>
      <c r="AF85">
        <v>4.3938009999999998</v>
      </c>
    </row>
    <row r="86" spans="1:32">
      <c r="A86">
        <v>1990</v>
      </c>
      <c r="B86">
        <v>3</v>
      </c>
      <c r="C86" s="17">
        <v>1990.5</v>
      </c>
      <c r="D86">
        <v>82.652249999999995</v>
      </c>
      <c r="F86" s="9">
        <v>96</v>
      </c>
      <c r="H86">
        <v>15024.64</v>
      </c>
      <c r="J86" s="11">
        <v>12051.083900000003</v>
      </c>
      <c r="L86" s="6">
        <f t="shared" si="4"/>
        <v>5.5011135042170728E-3</v>
      </c>
      <c r="N86">
        <v>38371.96</v>
      </c>
      <c r="O86" s="1"/>
      <c r="P86" s="13">
        <v>30527</v>
      </c>
      <c r="Q86" s="1"/>
      <c r="R86">
        <v>391.55250000000001</v>
      </c>
      <c r="T86" s="34">
        <f t="shared" si="3"/>
        <v>40374.03426376282</v>
      </c>
      <c r="V86">
        <v>31924</v>
      </c>
      <c r="X86" s="35">
        <f t="shared" si="5"/>
        <v>0.95041183522351746</v>
      </c>
      <c r="AC86">
        <v>9.6174470000000003</v>
      </c>
      <c r="AD86">
        <v>5.9701190000000004</v>
      </c>
      <c r="AE86">
        <v>10.55508</v>
      </c>
      <c r="AF86">
        <v>4.4146419999999997</v>
      </c>
    </row>
    <row r="87" spans="1:32">
      <c r="A87">
        <v>1990</v>
      </c>
      <c r="B87">
        <v>4</v>
      </c>
      <c r="C87" s="17">
        <v>1990.75</v>
      </c>
      <c r="D87">
        <v>84.107280000000003</v>
      </c>
      <c r="F87" s="9">
        <v>97.69</v>
      </c>
      <c r="H87">
        <v>15045.83</v>
      </c>
      <c r="J87" s="11">
        <v>12067.669600000001</v>
      </c>
      <c r="L87" s="6">
        <f t="shared" si="4"/>
        <v>5.5900724652611393E-3</v>
      </c>
      <c r="N87">
        <v>38701.300000000003</v>
      </c>
      <c r="O87" s="1"/>
      <c r="P87" s="13">
        <v>30789</v>
      </c>
      <c r="Q87" s="1"/>
      <c r="R87">
        <v>388.7681</v>
      </c>
      <c r="T87" s="34">
        <f t="shared" si="3"/>
        <v>40506.826946311841</v>
      </c>
      <c r="V87">
        <v>32029</v>
      </c>
      <c r="X87" s="35">
        <f t="shared" si="5"/>
        <v>0.95542660133056334</v>
      </c>
      <c r="AC87">
        <v>9.6188559999999992</v>
      </c>
      <c r="AD87">
        <v>5.9629830000000004</v>
      </c>
      <c r="AE87">
        <v>10.56363</v>
      </c>
      <c r="AF87">
        <v>4.4320930000000001</v>
      </c>
    </row>
    <row r="88" spans="1:32">
      <c r="A88">
        <v>1991</v>
      </c>
      <c r="B88">
        <v>1</v>
      </c>
      <c r="C88" s="17">
        <v>1991</v>
      </c>
      <c r="D88">
        <v>86.01</v>
      </c>
      <c r="F88" s="9">
        <v>99.9</v>
      </c>
      <c r="H88">
        <v>15173</v>
      </c>
      <c r="J88" s="11">
        <v>12170.1489</v>
      </c>
      <c r="L88" s="6">
        <f t="shared" si="4"/>
        <v>5.6686218941540897E-3</v>
      </c>
      <c r="N88">
        <v>39008</v>
      </c>
      <c r="O88" s="1"/>
      <c r="P88" s="13">
        <v>31033</v>
      </c>
      <c r="Q88" s="1"/>
      <c r="R88">
        <v>388.97149999999999</v>
      </c>
      <c r="T88" s="34">
        <f t="shared" si="3"/>
        <v>40682.619164162461</v>
      </c>
      <c r="V88">
        <v>32168</v>
      </c>
      <c r="X88" s="35">
        <f t="shared" si="5"/>
        <v>0.95883698742686552</v>
      </c>
      <c r="AC88">
        <v>9.6272730000000006</v>
      </c>
      <c r="AD88">
        <v>5.9635059999999998</v>
      </c>
      <c r="AE88">
        <v>10.57152</v>
      </c>
      <c r="AF88">
        <v>4.4544629999999996</v>
      </c>
    </row>
    <row r="89" spans="1:32">
      <c r="A89" s="41">
        <v>1991</v>
      </c>
      <c r="B89" s="41">
        <v>2</v>
      </c>
      <c r="C89" s="17">
        <v>1991.25</v>
      </c>
      <c r="D89">
        <v>85.32</v>
      </c>
      <c r="F89" s="9">
        <v>100.12</v>
      </c>
      <c r="H89">
        <v>15010</v>
      </c>
      <c r="J89" s="11">
        <v>12242.418100000001</v>
      </c>
      <c r="L89" s="6">
        <f t="shared" si="4"/>
        <v>5.684210526315789E-3</v>
      </c>
      <c r="N89">
        <v>38747</v>
      </c>
      <c r="O89" s="1"/>
      <c r="P89" s="13">
        <v>31186</v>
      </c>
      <c r="Q89" s="1"/>
      <c r="R89">
        <v>387.38479999999998</v>
      </c>
      <c r="T89" s="34">
        <f t="shared" si="3"/>
        <v>40768.618234765636</v>
      </c>
      <c r="U89" s="31" t="s">
        <v>46</v>
      </c>
      <c r="V89">
        <v>32236</v>
      </c>
      <c r="X89" s="35">
        <f t="shared" si="5"/>
        <v>0.95041239261227428</v>
      </c>
      <c r="AC89">
        <v>9.6164719999999999</v>
      </c>
      <c r="AD89">
        <v>5.9594189999999996</v>
      </c>
      <c r="AE89">
        <v>10.56481</v>
      </c>
      <c r="AF89">
        <v>4.4464090000000001</v>
      </c>
    </row>
    <row r="90" spans="1:32">
      <c r="A90" s="41">
        <v>1991</v>
      </c>
      <c r="B90" s="41">
        <v>3</v>
      </c>
      <c r="C90" s="17">
        <v>1991.5</v>
      </c>
      <c r="D90">
        <v>84.85</v>
      </c>
      <c r="F90" s="9">
        <v>100.17</v>
      </c>
      <c r="H90">
        <v>14900</v>
      </c>
      <c r="J90" s="11">
        <v>12225.257399999999</v>
      </c>
      <c r="L90" s="6">
        <f t="shared" si="4"/>
        <v>5.6946308724832211E-3</v>
      </c>
      <c r="N90">
        <v>38405</v>
      </c>
      <c r="O90" s="1"/>
      <c r="P90" s="13">
        <v>31327</v>
      </c>
      <c r="Q90" s="1"/>
      <c r="R90">
        <v>387.97030000000001</v>
      </c>
      <c r="T90" s="34">
        <f t="shared" si="3"/>
        <v>40862.205458657329</v>
      </c>
      <c r="U90" s="31" t="s">
        <v>45</v>
      </c>
      <c r="V90">
        <v>32310</v>
      </c>
      <c r="X90" s="35">
        <f t="shared" si="5"/>
        <v>0.93986605884150265</v>
      </c>
      <c r="AC90">
        <v>9.6091169999999995</v>
      </c>
      <c r="AD90">
        <v>5.9609290000000001</v>
      </c>
      <c r="AE90">
        <v>10.55594</v>
      </c>
      <c r="AF90">
        <v>4.4408849999999997</v>
      </c>
    </row>
    <row r="91" spans="1:32">
      <c r="A91" s="41">
        <v>1991</v>
      </c>
      <c r="B91" s="41">
        <v>4</v>
      </c>
      <c r="C91" s="17">
        <v>1991.75</v>
      </c>
      <c r="D91">
        <v>86.13</v>
      </c>
      <c r="F91" s="9">
        <v>100.9</v>
      </c>
      <c r="H91">
        <v>14907</v>
      </c>
      <c r="J91" s="11">
        <v>12205.0424</v>
      </c>
      <c r="L91" s="6">
        <f t="shared" si="4"/>
        <v>5.7778224994968807E-3</v>
      </c>
      <c r="N91">
        <v>38330</v>
      </c>
      <c r="O91" s="1"/>
      <c r="P91" s="13">
        <v>31526</v>
      </c>
      <c r="Q91" s="1"/>
      <c r="R91">
        <v>388.91210000000001</v>
      </c>
      <c r="T91" s="34">
        <f>V91*40823/32279</f>
        <v>41043.056445366958</v>
      </c>
      <c r="U91" s="30" t="s">
        <v>44</v>
      </c>
      <c r="V91" s="29">
        <v>32453</v>
      </c>
      <c r="X91" s="35">
        <f t="shared" si="5"/>
        <v>0.93389730979274532</v>
      </c>
      <c r="AC91">
        <v>9.6095860000000002</v>
      </c>
      <c r="AD91">
        <v>5.9633529999999997</v>
      </c>
      <c r="AE91">
        <v>10.553990000000001</v>
      </c>
      <c r="AF91">
        <v>4.4558580000000001</v>
      </c>
    </row>
    <row r="92" spans="1:32">
      <c r="A92" s="41">
        <v>1992</v>
      </c>
      <c r="B92" s="41">
        <v>1</v>
      </c>
      <c r="C92" s="17">
        <v>1992</v>
      </c>
      <c r="D92">
        <v>87.8</v>
      </c>
      <c r="F92" s="10">
        <v>102.8566070599164</v>
      </c>
      <c r="H92">
        <v>15035</v>
      </c>
      <c r="J92" s="12">
        <v>12310.176298155857</v>
      </c>
      <c r="L92" s="6">
        <f t="shared" si="4"/>
        <v>5.8397073495177918E-3</v>
      </c>
      <c r="N92">
        <v>38282</v>
      </c>
      <c r="O92" s="1"/>
      <c r="P92" s="14">
        <v>31487.343021132274</v>
      </c>
      <c r="Q92" s="1"/>
      <c r="R92">
        <v>392.74329999999998</v>
      </c>
      <c r="T92" s="32">
        <v>40664</v>
      </c>
      <c r="U92" s="31" t="s">
        <v>47</v>
      </c>
      <c r="X92" s="19">
        <f t="shared" si="5"/>
        <v>0.94142238835333469</v>
      </c>
      <c r="AC92">
        <v>9.6181359999999998</v>
      </c>
      <c r="AD92">
        <v>5.9731560000000004</v>
      </c>
      <c r="AE92">
        <v>10.55274</v>
      </c>
      <c r="AF92">
        <v>4.4750610000000002</v>
      </c>
    </row>
    <row r="93" spans="1:32">
      <c r="A93" s="41">
        <v>1992</v>
      </c>
      <c r="B93" s="41">
        <v>2</v>
      </c>
      <c r="C93" s="17">
        <v>1992.25</v>
      </c>
      <c r="D93">
        <v>86.98</v>
      </c>
      <c r="F93" s="10">
        <v>101.89587784486763</v>
      </c>
      <c r="H93">
        <v>14965</v>
      </c>
      <c r="J93" s="12">
        <v>12253.025852537918</v>
      </c>
      <c r="L93" s="6">
        <f t="shared" si="4"/>
        <v>5.812228533244237E-3</v>
      </c>
      <c r="N93">
        <v>38150</v>
      </c>
      <c r="O93" s="1"/>
      <c r="P93" s="14">
        <v>31377.951995825726</v>
      </c>
      <c r="Q93" s="1"/>
      <c r="R93">
        <v>392.26740000000001</v>
      </c>
      <c r="T93" s="32">
        <v>40636</v>
      </c>
      <c r="X93" s="19">
        <f t="shared" si="5"/>
        <v>0.93882271877153267</v>
      </c>
      <c r="AC93">
        <v>9.6134690000000003</v>
      </c>
      <c r="AD93">
        <v>5.9719439999999997</v>
      </c>
      <c r="AE93">
        <v>10.54928</v>
      </c>
      <c r="AF93">
        <v>4.4656779999999996</v>
      </c>
    </row>
    <row r="94" spans="1:32">
      <c r="A94" s="41">
        <v>1992</v>
      </c>
      <c r="B94" s="41">
        <v>3</v>
      </c>
      <c r="C94" s="17">
        <v>1992.5</v>
      </c>
      <c r="D94">
        <v>86.93</v>
      </c>
      <c r="F94" s="10">
        <v>101.90759405480725</v>
      </c>
      <c r="H94">
        <v>14833</v>
      </c>
      <c r="J94" s="12">
        <v>12144.279538658266</v>
      </c>
      <c r="L94" s="6">
        <f t="shared" si="4"/>
        <v>5.8605811366547571E-3</v>
      </c>
      <c r="N94">
        <v>37973</v>
      </c>
      <c r="O94" s="1"/>
      <c r="P94" s="14">
        <v>31232.371458387686</v>
      </c>
      <c r="Q94" s="1"/>
      <c r="R94">
        <v>390.61970000000002</v>
      </c>
      <c r="T94" s="32">
        <v>40580</v>
      </c>
      <c r="X94" s="19">
        <f t="shared" si="5"/>
        <v>0.93575653031049777</v>
      </c>
      <c r="AC94">
        <v>9.604609</v>
      </c>
      <c r="AD94">
        <v>5.9677340000000001</v>
      </c>
      <c r="AE94">
        <v>10.54463</v>
      </c>
      <c r="AF94">
        <v>4.465103</v>
      </c>
    </row>
    <row r="95" spans="1:32">
      <c r="A95" s="41">
        <v>1992</v>
      </c>
      <c r="B95" s="41">
        <v>4</v>
      </c>
      <c r="C95" s="17">
        <v>1992.75</v>
      </c>
      <c r="D95">
        <v>87</v>
      </c>
      <c r="F95" s="10">
        <v>101.91931026474685</v>
      </c>
      <c r="H95">
        <v>14682</v>
      </c>
      <c r="J95" s="12">
        <v>12021.031243630272</v>
      </c>
      <c r="L95" s="6">
        <f t="shared" si="4"/>
        <v>5.9256232120964442E-3</v>
      </c>
      <c r="N95">
        <v>37813</v>
      </c>
      <c r="O95" s="1"/>
      <c r="P95" s="14">
        <v>31100.773232454998</v>
      </c>
      <c r="Q95" s="1"/>
      <c r="R95">
        <v>388.2792</v>
      </c>
      <c r="T95" s="32">
        <v>40547</v>
      </c>
      <c r="X95" s="19">
        <f t="shared" si="5"/>
        <v>0.93257207684908872</v>
      </c>
      <c r="AC95">
        <v>9.5943780000000007</v>
      </c>
      <c r="AD95">
        <v>5.9617250000000004</v>
      </c>
      <c r="AE95">
        <v>10.54041</v>
      </c>
      <c r="AF95">
        <v>4.4659079999999998</v>
      </c>
    </row>
    <row r="96" spans="1:32">
      <c r="A96" s="41">
        <v>1993</v>
      </c>
      <c r="B96" s="41">
        <v>1</v>
      </c>
      <c r="C96" s="17">
        <v>1993</v>
      </c>
      <c r="D96">
        <v>86.03</v>
      </c>
      <c r="F96" s="10">
        <v>100.78283790060379</v>
      </c>
      <c r="H96">
        <v>14629</v>
      </c>
      <c r="J96" s="12">
        <v>11977.84837972664</v>
      </c>
      <c r="L96" s="6">
        <f t="shared" si="4"/>
        <v>5.880784742634493E-3</v>
      </c>
      <c r="N96">
        <v>37754</v>
      </c>
      <c r="O96" s="1"/>
      <c r="P96" s="14">
        <v>31052.24638664232</v>
      </c>
      <c r="Q96" s="1"/>
      <c r="R96">
        <v>387.4821</v>
      </c>
      <c r="T96" s="32">
        <v>40577</v>
      </c>
      <c r="X96" s="19">
        <f t="shared" si="5"/>
        <v>0.93042856790792816</v>
      </c>
      <c r="AC96">
        <v>9.5907610000000005</v>
      </c>
      <c r="AD96">
        <v>5.95967</v>
      </c>
      <c r="AE96">
        <v>10.53885</v>
      </c>
      <c r="AF96">
        <v>4.4546960000000002</v>
      </c>
    </row>
    <row r="97" spans="1:32">
      <c r="A97" s="41">
        <v>1993</v>
      </c>
      <c r="B97" s="41">
        <v>2</v>
      </c>
      <c r="C97" s="17">
        <v>1993.25</v>
      </c>
      <c r="D97">
        <v>86.14</v>
      </c>
      <c r="F97" s="10">
        <v>100.91171620993961</v>
      </c>
      <c r="H97">
        <v>14544</v>
      </c>
      <c r="J97" s="12">
        <v>11908.221627297351</v>
      </c>
      <c r="L97" s="6">
        <f t="shared" si="4"/>
        <v>5.922717271727173E-3</v>
      </c>
      <c r="N97">
        <v>37592</v>
      </c>
      <c r="O97" s="1"/>
      <c r="P97" s="14">
        <v>30919.00318288547</v>
      </c>
      <c r="Q97" s="1"/>
      <c r="R97">
        <v>386.89080000000001</v>
      </c>
      <c r="T97" s="32">
        <v>40545</v>
      </c>
      <c r="X97" s="19">
        <f t="shared" si="5"/>
        <v>0.92716734492539155</v>
      </c>
      <c r="AC97">
        <v>9.5849340000000005</v>
      </c>
      <c r="AD97">
        <v>5.9581429999999997</v>
      </c>
      <c r="AE97">
        <v>10.534549999999999</v>
      </c>
      <c r="AF97">
        <v>4.4559740000000003</v>
      </c>
    </row>
    <row r="98" spans="1:32">
      <c r="A98">
        <v>1993</v>
      </c>
      <c r="B98">
        <v>3</v>
      </c>
      <c r="C98" s="17">
        <v>1993.5</v>
      </c>
      <c r="D98">
        <v>86.75</v>
      </c>
      <c r="F98" s="10">
        <v>101.67326985601485</v>
      </c>
      <c r="H98">
        <v>14521</v>
      </c>
      <c r="J98" s="12">
        <v>11888.885979933693</v>
      </c>
      <c r="L98" s="6">
        <f t="shared" si="4"/>
        <v>5.9741064664967976E-3</v>
      </c>
      <c r="N98">
        <v>37475</v>
      </c>
      <c r="O98" s="1"/>
      <c r="P98" s="14">
        <v>30822.771980172191</v>
      </c>
      <c r="Q98" s="1"/>
      <c r="R98">
        <v>387.48500000000001</v>
      </c>
      <c r="T98" s="32">
        <v>40607</v>
      </c>
      <c r="X98" s="19">
        <f t="shared" si="5"/>
        <v>0.92287044105696059</v>
      </c>
      <c r="AC98">
        <v>9.5833510000000004</v>
      </c>
      <c r="AD98">
        <v>5.9596770000000001</v>
      </c>
      <c r="AE98">
        <v>10.53143</v>
      </c>
      <c r="AF98">
        <v>4.4630299999999998</v>
      </c>
    </row>
    <row r="99" spans="1:32">
      <c r="A99">
        <v>1993</v>
      </c>
      <c r="B99">
        <v>4</v>
      </c>
      <c r="C99" s="17">
        <v>1993.75</v>
      </c>
      <c r="D99">
        <v>86.98</v>
      </c>
      <c r="F99" s="10">
        <v>101.89587784486763</v>
      </c>
      <c r="H99">
        <v>14399</v>
      </c>
      <c r="J99" s="12">
        <v>11788.819419815545</v>
      </c>
      <c r="L99" s="6">
        <f t="shared" si="4"/>
        <v>6.040697270643795E-3</v>
      </c>
      <c r="N99">
        <v>37412</v>
      </c>
      <c r="O99" s="1"/>
      <c r="P99" s="14">
        <v>30770.955178711196</v>
      </c>
      <c r="Q99" s="1"/>
      <c r="R99">
        <v>384.87650000000002</v>
      </c>
      <c r="T99" s="32">
        <v>40669</v>
      </c>
      <c r="X99" s="19">
        <f t="shared" si="5"/>
        <v>0.91991443113919691</v>
      </c>
      <c r="AC99">
        <v>9.5749139999999997</v>
      </c>
      <c r="AD99">
        <v>5.952922</v>
      </c>
      <c r="AE99">
        <v>10.52975</v>
      </c>
      <c r="AF99">
        <v>4.4656779999999996</v>
      </c>
    </row>
    <row r="100" spans="1:32">
      <c r="A100">
        <v>1994</v>
      </c>
      <c r="B100">
        <v>1</v>
      </c>
      <c r="C100" s="17">
        <v>1994</v>
      </c>
      <c r="D100">
        <v>88.04</v>
      </c>
      <c r="F100" s="10">
        <v>103.13779609846725</v>
      </c>
      <c r="H100">
        <v>14515</v>
      </c>
      <c r="J100" s="12">
        <v>11884.127720778095</v>
      </c>
      <c r="L100" s="6">
        <f t="shared" si="4"/>
        <v>6.0654495349638307E-3</v>
      </c>
      <c r="N100">
        <v>37511</v>
      </c>
      <c r="O100" s="1"/>
      <c r="P100" s="14">
        <v>30852.381581007045</v>
      </c>
      <c r="Q100" s="1"/>
      <c r="R100">
        <v>386.95319999999998</v>
      </c>
      <c r="T100" s="32">
        <v>40808</v>
      </c>
      <c r="X100" s="19">
        <f t="shared" si="5"/>
        <v>0.91920701823171924</v>
      </c>
      <c r="AC100">
        <v>9.5829380000000004</v>
      </c>
      <c r="AD100">
        <v>5.9583029999999999</v>
      </c>
      <c r="AE100">
        <v>10.532389999999999</v>
      </c>
      <c r="AF100">
        <v>4.4777909999999999</v>
      </c>
    </row>
    <row r="101" spans="1:32">
      <c r="A101">
        <v>1994</v>
      </c>
      <c r="B101">
        <v>2</v>
      </c>
      <c r="C101" s="17">
        <v>1994.25</v>
      </c>
      <c r="D101">
        <v>88.34</v>
      </c>
      <c r="F101" s="10">
        <v>103.48928239665582</v>
      </c>
      <c r="H101">
        <v>14488</v>
      </c>
      <c r="J101" s="12">
        <v>11861.706606481433</v>
      </c>
      <c r="L101" s="6">
        <f t="shared" si="4"/>
        <v>6.0974599668691329E-3</v>
      </c>
      <c r="N101">
        <v>37465</v>
      </c>
      <c r="O101" s="1"/>
      <c r="P101" s="14">
        <v>30814.547091051398</v>
      </c>
      <c r="Q101" s="1"/>
      <c r="R101">
        <v>386.70760000000001</v>
      </c>
      <c r="T101" s="32">
        <v>40792</v>
      </c>
      <c r="X101" s="19">
        <f t="shared" si="5"/>
        <v>0.91843989017454408</v>
      </c>
      <c r="AC101">
        <v>9.5810759999999995</v>
      </c>
      <c r="AD101">
        <v>5.9576690000000001</v>
      </c>
      <c r="AE101">
        <v>10.53116</v>
      </c>
      <c r="AF101">
        <v>4.4811930000000002</v>
      </c>
    </row>
    <row r="102" spans="1:32">
      <c r="A102">
        <v>1994</v>
      </c>
      <c r="B102">
        <v>3</v>
      </c>
      <c r="C102" s="17">
        <v>1994.5</v>
      </c>
      <c r="D102">
        <v>89.04</v>
      </c>
      <c r="F102" s="10">
        <v>104.35628193218763</v>
      </c>
      <c r="H102">
        <v>14535</v>
      </c>
      <c r="J102" s="12">
        <v>11900.443974495593</v>
      </c>
      <c r="L102" s="6">
        <f t="shared" si="4"/>
        <v>6.1259029927760583E-3</v>
      </c>
      <c r="N102">
        <v>37504</v>
      </c>
      <c r="O102" s="1"/>
      <c r="P102" s="14">
        <v>30846.62415862249</v>
      </c>
      <c r="Q102" s="1"/>
      <c r="R102">
        <v>387.55869999999999</v>
      </c>
      <c r="T102" s="32">
        <v>40808</v>
      </c>
      <c r="X102" s="19">
        <f t="shared" si="5"/>
        <v>0.91903548323858064</v>
      </c>
      <c r="AC102">
        <v>9.5843139999999991</v>
      </c>
      <c r="AD102">
        <v>5.959867</v>
      </c>
      <c r="AE102">
        <v>10.5322</v>
      </c>
      <c r="AF102">
        <v>4.4890860000000004</v>
      </c>
    </row>
    <row r="103" spans="1:32">
      <c r="A103">
        <v>1994</v>
      </c>
      <c r="B103">
        <v>4</v>
      </c>
      <c r="C103" s="17">
        <v>1994.75</v>
      </c>
      <c r="D103">
        <v>89.78</v>
      </c>
      <c r="F103" s="10">
        <v>105.1881328379006</v>
      </c>
      <c r="H103">
        <v>14497</v>
      </c>
      <c r="J103" s="12">
        <v>11869.367013995992</v>
      </c>
      <c r="L103" s="6">
        <f t="shared" si="4"/>
        <v>6.193005449403325E-3</v>
      </c>
      <c r="N103">
        <v>37571</v>
      </c>
      <c r="O103" s="1"/>
      <c r="P103" s="14">
        <v>30901.730915731805</v>
      </c>
      <c r="Q103" s="1"/>
      <c r="R103">
        <v>385.85610000000003</v>
      </c>
      <c r="T103" s="32">
        <v>40772</v>
      </c>
      <c r="X103" s="19">
        <f t="shared" si="5"/>
        <v>0.92149023839890121</v>
      </c>
      <c r="AC103">
        <v>9.5816970000000001</v>
      </c>
      <c r="AD103">
        <v>5.9554640000000001</v>
      </c>
      <c r="AE103">
        <v>10.533989999999999</v>
      </c>
      <c r="AF103">
        <v>4.4973619999999999</v>
      </c>
    </row>
    <row r="104" spans="1:32">
      <c r="A104">
        <v>1995</v>
      </c>
      <c r="B104">
        <v>1</v>
      </c>
      <c r="C104" s="17">
        <v>1995</v>
      </c>
      <c r="D104">
        <v>89.85</v>
      </c>
      <c r="F104" s="10">
        <v>105.27014630747793</v>
      </c>
      <c r="H104">
        <v>14415</v>
      </c>
      <c r="J104" s="12">
        <v>11802.589927922107</v>
      </c>
      <c r="L104" s="6">
        <f t="shared" si="4"/>
        <v>6.2330905306971903E-3</v>
      </c>
      <c r="N104">
        <v>37612</v>
      </c>
      <c r="O104" s="1"/>
      <c r="P104" s="14">
        <v>30935.452961127055</v>
      </c>
      <c r="Q104" s="1"/>
      <c r="R104">
        <v>383.25529999999998</v>
      </c>
      <c r="T104" s="32">
        <v>40730</v>
      </c>
      <c r="X104" s="19">
        <f t="shared" si="5"/>
        <v>0.92344709059661179</v>
      </c>
      <c r="AC104">
        <v>9.5760249999999996</v>
      </c>
      <c r="AD104">
        <v>5.9487009999999998</v>
      </c>
      <c r="AE104">
        <v>10.535080000000001</v>
      </c>
      <c r="AF104">
        <v>4.4981419999999996</v>
      </c>
    </row>
    <row r="105" spans="1:32">
      <c r="A105">
        <v>1995</v>
      </c>
      <c r="B105">
        <v>2</v>
      </c>
      <c r="C105" s="17">
        <v>1995.25</v>
      </c>
      <c r="D105">
        <v>90.73</v>
      </c>
      <c r="F105" s="10">
        <v>106.28945657222479</v>
      </c>
      <c r="H105">
        <v>14444</v>
      </c>
      <c r="J105" s="12">
        <v>11825.770925955145</v>
      </c>
      <c r="L105" s="6">
        <f t="shared" si="4"/>
        <v>6.2815009692605926E-3</v>
      </c>
      <c r="N105">
        <v>37614</v>
      </c>
      <c r="O105" s="1"/>
      <c r="P105" s="14">
        <v>30937.097938951214</v>
      </c>
      <c r="Q105" s="1"/>
      <c r="R105">
        <v>384.00599999999997</v>
      </c>
      <c r="T105" s="32">
        <v>40760</v>
      </c>
      <c r="X105" s="19">
        <f t="shared" si="5"/>
        <v>0.92281648675171735</v>
      </c>
      <c r="AC105">
        <v>9.5780340000000006</v>
      </c>
      <c r="AD105">
        <v>5.9506579999999998</v>
      </c>
      <c r="AE105">
        <v>10.535130000000001</v>
      </c>
      <c r="AF105">
        <v>4.5078880000000003</v>
      </c>
    </row>
    <row r="106" spans="1:32">
      <c r="A106">
        <v>1995</v>
      </c>
      <c r="B106">
        <v>3</v>
      </c>
      <c r="C106" s="17">
        <v>1995.5</v>
      </c>
      <c r="D106">
        <v>90.84</v>
      </c>
      <c r="F106" s="10">
        <v>106.45348351137946</v>
      </c>
      <c r="H106">
        <v>14459</v>
      </c>
      <c r="J106" s="12">
        <v>11838.00275341763</v>
      </c>
      <c r="L106" s="6">
        <f t="shared" si="4"/>
        <v>6.2825921571339656E-3</v>
      </c>
      <c r="N106">
        <v>37581</v>
      </c>
      <c r="O106" s="1"/>
      <c r="P106" s="14">
        <v>30909.955804852598</v>
      </c>
      <c r="Q106" s="1"/>
      <c r="R106">
        <v>384.7423</v>
      </c>
      <c r="T106" s="32">
        <v>40757</v>
      </c>
      <c r="X106" s="19">
        <f t="shared" si="5"/>
        <v>0.92207473562823561</v>
      </c>
      <c r="AC106">
        <v>9.579072</v>
      </c>
      <c r="AD106">
        <v>5.9525740000000003</v>
      </c>
      <c r="AE106">
        <v>10.53425</v>
      </c>
      <c r="AF106">
        <v>4.509099</v>
      </c>
    </row>
    <row r="107" spans="1:32">
      <c r="A107">
        <v>1995</v>
      </c>
      <c r="B107">
        <v>4</v>
      </c>
      <c r="C107" s="17">
        <v>1995.75</v>
      </c>
      <c r="D107">
        <v>90.8</v>
      </c>
      <c r="F107" s="10">
        <v>106.38318625174175</v>
      </c>
      <c r="H107">
        <v>14414</v>
      </c>
      <c r="J107" s="12">
        <v>11801.787223455842</v>
      </c>
      <c r="L107" s="6">
        <f t="shared" si="4"/>
        <v>6.2994311086443733E-3</v>
      </c>
      <c r="N107">
        <v>37591</v>
      </c>
      <c r="O107" s="1"/>
      <c r="P107" s="14">
        <v>30918.180693973391</v>
      </c>
      <c r="Q107" s="1"/>
      <c r="R107">
        <v>383.44279999999998</v>
      </c>
      <c r="T107" s="32">
        <v>40827</v>
      </c>
      <c r="X107" s="19">
        <f t="shared" si="5"/>
        <v>0.92073872682293578</v>
      </c>
      <c r="AC107">
        <v>9.5759550000000004</v>
      </c>
      <c r="AD107">
        <v>5.9491909999999999</v>
      </c>
      <c r="AE107">
        <v>10.534520000000001</v>
      </c>
      <c r="AF107">
        <v>4.5086589999999998</v>
      </c>
    </row>
    <row r="108" spans="1:32">
      <c r="A108">
        <v>1996</v>
      </c>
      <c r="B108">
        <v>1</v>
      </c>
      <c r="C108" s="17">
        <v>1996</v>
      </c>
      <c r="D108">
        <v>90.14</v>
      </c>
      <c r="F108" s="10">
        <v>105.59820018578726</v>
      </c>
      <c r="H108">
        <v>14209</v>
      </c>
      <c r="J108" s="12">
        <v>11633.720525517876</v>
      </c>
      <c r="L108" s="6">
        <f t="shared" si="4"/>
        <v>6.3438665634457034E-3</v>
      </c>
      <c r="N108">
        <v>37512</v>
      </c>
      <c r="O108" s="1"/>
      <c r="P108" s="14">
        <v>30854.026558831203</v>
      </c>
      <c r="Q108" s="1"/>
      <c r="R108">
        <v>378.78550000000001</v>
      </c>
      <c r="T108" s="32">
        <v>40879</v>
      </c>
      <c r="X108" s="19">
        <f t="shared" si="5"/>
        <v>0.91763497150125983</v>
      </c>
      <c r="AC108">
        <v>9.5616310000000002</v>
      </c>
      <c r="AD108">
        <v>5.9369699999999996</v>
      </c>
      <c r="AE108">
        <v>10.53242</v>
      </c>
      <c r="AF108">
        <v>4.5013639999999997</v>
      </c>
    </row>
    <row r="109" spans="1:32">
      <c r="A109">
        <v>1996</v>
      </c>
      <c r="B109">
        <v>2</v>
      </c>
      <c r="C109" s="17">
        <v>1996.25</v>
      </c>
      <c r="D109">
        <v>91.5</v>
      </c>
      <c r="F109" s="10">
        <v>107.21503715745472</v>
      </c>
      <c r="H109">
        <v>14267</v>
      </c>
      <c r="J109" s="12">
        <v>11681.18063177383</v>
      </c>
      <c r="L109" s="6">
        <f t="shared" si="4"/>
        <v>6.4134015560384106E-3</v>
      </c>
      <c r="N109">
        <v>37554</v>
      </c>
      <c r="O109" s="1"/>
      <c r="P109" s="14">
        <v>30887.748604226457</v>
      </c>
      <c r="Q109" s="1"/>
      <c r="R109">
        <v>379.90629999999999</v>
      </c>
      <c r="T109" s="32">
        <v>40933</v>
      </c>
      <c r="X109" s="19">
        <f t="shared" si="5"/>
        <v>0.91745046783768602</v>
      </c>
      <c r="AC109">
        <v>9.5657040000000002</v>
      </c>
      <c r="AD109">
        <v>5.9399249999999997</v>
      </c>
      <c r="AE109">
        <v>10.53354</v>
      </c>
      <c r="AF109">
        <v>4.5163390000000003</v>
      </c>
    </row>
    <row r="110" spans="1:32">
      <c r="A110">
        <v>1996</v>
      </c>
      <c r="B110">
        <v>3</v>
      </c>
      <c r="C110" s="17">
        <v>1996.5</v>
      </c>
      <c r="D110">
        <v>91.95</v>
      </c>
      <c r="F110" s="10">
        <v>107.74226660473757</v>
      </c>
      <c r="H110">
        <v>14262</v>
      </c>
      <c r="J110" s="12">
        <v>11676.969053332352</v>
      </c>
      <c r="L110" s="6">
        <f t="shared" si="4"/>
        <v>6.4472023559108121E-3</v>
      </c>
      <c r="N110">
        <v>37492</v>
      </c>
      <c r="O110" s="1"/>
      <c r="P110" s="14">
        <v>30836.754291677538</v>
      </c>
      <c r="Q110" s="1"/>
      <c r="R110">
        <v>380.40120000000002</v>
      </c>
      <c r="T110" s="32">
        <v>40950</v>
      </c>
      <c r="X110" s="19">
        <f t="shared" si="5"/>
        <v>0.91555555555555557</v>
      </c>
      <c r="AC110">
        <v>9.5653539999999992</v>
      </c>
      <c r="AD110">
        <v>5.9412260000000003</v>
      </c>
      <c r="AE110">
        <v>10.531879999999999</v>
      </c>
      <c r="AF110">
        <v>4.5212450000000004</v>
      </c>
    </row>
    <row r="111" spans="1:32">
      <c r="A111">
        <v>1996</v>
      </c>
      <c r="B111">
        <v>4</v>
      </c>
      <c r="C111" s="17">
        <v>1996.75</v>
      </c>
      <c r="D111">
        <v>92.38</v>
      </c>
      <c r="F111" s="10">
        <v>108.24606363214119</v>
      </c>
      <c r="H111">
        <v>14210</v>
      </c>
      <c r="J111" s="12">
        <v>11634.778107483477</v>
      </c>
      <c r="L111" s="6">
        <f t="shared" si="4"/>
        <v>6.5010555946516538E-3</v>
      </c>
      <c r="N111">
        <v>37411</v>
      </c>
      <c r="O111" s="1"/>
      <c r="P111" s="14">
        <v>30770.132689799117</v>
      </c>
      <c r="Q111" s="1"/>
      <c r="R111">
        <v>379.83479999999997</v>
      </c>
      <c r="T111" s="32">
        <v>40979</v>
      </c>
      <c r="X111" s="19">
        <f t="shared" si="5"/>
        <v>0.91293101344591132</v>
      </c>
      <c r="AC111">
        <v>9.5617009999999993</v>
      </c>
      <c r="AD111">
        <v>5.9397359999999999</v>
      </c>
      <c r="AE111">
        <v>10.529719999999999</v>
      </c>
      <c r="AF111">
        <v>4.5259099999999997</v>
      </c>
    </row>
    <row r="112" spans="1:32">
      <c r="A112">
        <v>1997</v>
      </c>
      <c r="B112">
        <v>1</v>
      </c>
      <c r="C112" s="17">
        <v>1997</v>
      </c>
      <c r="D112">
        <v>91.96</v>
      </c>
      <c r="F112" s="10">
        <v>107.74226660473757</v>
      </c>
      <c r="H112">
        <v>14098</v>
      </c>
      <c r="J112" s="12">
        <v>11543.141008638724</v>
      </c>
      <c r="L112" s="6">
        <f t="shared" si="4"/>
        <v>6.5229110512129377E-3</v>
      </c>
      <c r="N112">
        <v>37381</v>
      </c>
      <c r="O112" s="1"/>
      <c r="P112" s="14">
        <v>30745.458022436735</v>
      </c>
      <c r="Q112" s="1"/>
      <c r="R112">
        <v>377.14350000000002</v>
      </c>
      <c r="T112" s="32">
        <v>41102</v>
      </c>
      <c r="X112" s="19">
        <f t="shared" si="5"/>
        <v>0.9094691255899956</v>
      </c>
      <c r="AC112">
        <v>9.5537880000000008</v>
      </c>
      <c r="AD112">
        <v>5.932626</v>
      </c>
      <c r="AE112">
        <v>10.528919999999999</v>
      </c>
      <c r="AF112">
        <v>4.5213539999999997</v>
      </c>
    </row>
    <row r="113" spans="1:32">
      <c r="A113">
        <v>1997</v>
      </c>
      <c r="B113">
        <v>2</v>
      </c>
      <c r="C113" s="17">
        <v>1997.25</v>
      </c>
      <c r="D113">
        <v>93.13</v>
      </c>
      <c r="F113" s="10">
        <v>109.113063167673</v>
      </c>
      <c r="H113">
        <v>14155</v>
      </c>
      <c r="J113" s="12">
        <v>11589.358576851015</v>
      </c>
      <c r="L113" s="6">
        <f t="shared" si="4"/>
        <v>6.5793006004945245E-3</v>
      </c>
      <c r="N113">
        <v>37439</v>
      </c>
      <c r="O113" s="1"/>
      <c r="P113" s="14">
        <v>30793.162379337336</v>
      </c>
      <c r="Q113" s="1"/>
      <c r="R113">
        <v>378.08170000000001</v>
      </c>
      <c r="T113" s="32">
        <v>41156</v>
      </c>
      <c r="X113" s="19">
        <f t="shared" si="5"/>
        <v>0.90968510059286611</v>
      </c>
      <c r="AC113">
        <v>9.5578230000000008</v>
      </c>
      <c r="AD113">
        <v>5.9351099999999999</v>
      </c>
      <c r="AE113">
        <v>10.530469999999999</v>
      </c>
      <c r="AF113">
        <v>4.5339960000000001</v>
      </c>
    </row>
    <row r="114" spans="1:32">
      <c r="A114">
        <v>1997</v>
      </c>
      <c r="B114">
        <v>3</v>
      </c>
      <c r="C114" s="17">
        <v>1997.5</v>
      </c>
      <c r="D114">
        <v>93.47</v>
      </c>
      <c r="F114" s="10">
        <v>109.51141430562006</v>
      </c>
      <c r="H114">
        <v>14171</v>
      </c>
      <c r="J114" s="12">
        <v>11602.497581535679</v>
      </c>
      <c r="L114" s="6">
        <f t="shared" si="4"/>
        <v>6.5958647942982148E-3</v>
      </c>
      <c r="N114">
        <v>37507</v>
      </c>
      <c r="O114" s="1"/>
      <c r="P114" s="14">
        <v>30849.091625358727</v>
      </c>
      <c r="Q114" s="1"/>
      <c r="R114">
        <v>377.82279999999997</v>
      </c>
      <c r="T114" s="32">
        <v>41269</v>
      </c>
      <c r="X114" s="19">
        <f t="shared" si="5"/>
        <v>0.90884198793283089</v>
      </c>
      <c r="AC114">
        <v>9.5589530000000007</v>
      </c>
      <c r="AD114">
        <v>5.9344250000000001</v>
      </c>
      <c r="AE114">
        <v>10.53228</v>
      </c>
      <c r="AF114">
        <v>4.5376409999999998</v>
      </c>
    </row>
    <row r="115" spans="1:32">
      <c r="A115">
        <v>1997</v>
      </c>
      <c r="B115">
        <v>4</v>
      </c>
      <c r="C115" s="17">
        <v>1997.75</v>
      </c>
      <c r="D115">
        <v>94.19</v>
      </c>
      <c r="F115" s="10">
        <v>110.34326521133302</v>
      </c>
      <c r="H115">
        <v>14187</v>
      </c>
      <c r="J115" s="12">
        <v>11615.733935833803</v>
      </c>
      <c r="L115" s="6">
        <f t="shared" si="4"/>
        <v>6.6391767110735179E-3</v>
      </c>
      <c r="N115">
        <v>37506</v>
      </c>
      <c r="O115" s="1"/>
      <c r="P115" s="14">
        <v>30848.269136446648</v>
      </c>
      <c r="Q115" s="1"/>
      <c r="R115">
        <v>378.2595</v>
      </c>
      <c r="T115" s="32">
        <v>41299</v>
      </c>
      <c r="X115" s="19">
        <f t="shared" si="5"/>
        <v>0.90815758250805101</v>
      </c>
      <c r="AC115">
        <v>9.5600810000000003</v>
      </c>
      <c r="AD115">
        <v>5.9355799999999999</v>
      </c>
      <c r="AE115">
        <v>10.532260000000001</v>
      </c>
      <c r="AF115">
        <v>4.5453140000000003</v>
      </c>
    </row>
    <row r="116" spans="1:32">
      <c r="A116">
        <v>1998</v>
      </c>
      <c r="B116">
        <v>1</v>
      </c>
      <c r="C116" s="17">
        <v>1998</v>
      </c>
      <c r="D116">
        <v>95.1</v>
      </c>
      <c r="F116" s="10">
        <v>111.42115652577797</v>
      </c>
      <c r="H116">
        <v>14187</v>
      </c>
      <c r="J116" s="12">
        <v>11615.738438969836</v>
      </c>
      <c r="L116" s="6">
        <f t="shared" si="4"/>
        <v>6.7033199407908646E-3</v>
      </c>
      <c r="N116">
        <v>37602</v>
      </c>
      <c r="O116" s="1"/>
      <c r="P116" s="14">
        <v>30927.228072006263</v>
      </c>
      <c r="Q116" s="1"/>
      <c r="R116">
        <v>377.29379999999998</v>
      </c>
      <c r="T116" s="32">
        <v>41384</v>
      </c>
      <c r="X116" s="19">
        <f t="shared" si="5"/>
        <v>0.90861202397061669</v>
      </c>
      <c r="AC116">
        <v>9.5600810000000003</v>
      </c>
      <c r="AD116">
        <v>5.9330239999999996</v>
      </c>
      <c r="AE116">
        <v>10.53481</v>
      </c>
      <c r="AF116">
        <v>4.5549289999999996</v>
      </c>
    </row>
    <row r="117" spans="1:32">
      <c r="A117">
        <v>1998</v>
      </c>
      <c r="B117">
        <v>2</v>
      </c>
      <c r="C117" s="17">
        <v>1998.25</v>
      </c>
      <c r="D117">
        <v>94.66</v>
      </c>
      <c r="F117" s="10">
        <v>110.90564328843473</v>
      </c>
      <c r="H117">
        <v>14208</v>
      </c>
      <c r="J117" s="12">
        <v>11632.573945209269</v>
      </c>
      <c r="L117" s="6">
        <f t="shared" si="4"/>
        <v>6.6624436936936933E-3</v>
      </c>
      <c r="N117">
        <v>37817</v>
      </c>
      <c r="O117" s="1"/>
      <c r="P117" s="14">
        <v>31104.063188103315</v>
      </c>
      <c r="Q117" s="1"/>
      <c r="R117">
        <v>375.70400000000001</v>
      </c>
      <c r="T117" s="32">
        <v>41502</v>
      </c>
      <c r="X117" s="19">
        <f t="shared" si="5"/>
        <v>0.91120909835670572</v>
      </c>
      <c r="AC117">
        <v>9.5615609999999993</v>
      </c>
      <c r="AD117">
        <v>5.9288020000000001</v>
      </c>
      <c r="AE117">
        <v>10.540509999999999</v>
      </c>
      <c r="AF117">
        <v>4.5502919999999998</v>
      </c>
    </row>
    <row r="118" spans="1:32">
      <c r="A118">
        <v>1998</v>
      </c>
      <c r="B118">
        <v>3</v>
      </c>
      <c r="C118" s="17">
        <v>1998.5</v>
      </c>
      <c r="D118">
        <v>94.98</v>
      </c>
      <c r="F118" s="10">
        <v>111.28056200650255</v>
      </c>
      <c r="H118">
        <v>14245</v>
      </c>
      <c r="J118" s="12">
        <v>11663.081381813794</v>
      </c>
      <c r="L118" s="6">
        <f t="shared" si="4"/>
        <v>6.6676026676026675E-3</v>
      </c>
      <c r="N118">
        <v>38029</v>
      </c>
      <c r="O118" s="1"/>
      <c r="P118" s="14">
        <v>31278.43083746413</v>
      </c>
      <c r="Q118" s="1"/>
      <c r="R118">
        <v>374.58260000000001</v>
      </c>
      <c r="T118" s="32">
        <v>41605</v>
      </c>
      <c r="X118" s="19">
        <f t="shared" si="5"/>
        <v>0.91404879221247448</v>
      </c>
      <c r="AC118">
        <v>9.5641610000000004</v>
      </c>
      <c r="AD118">
        <v>5.9258119999999996</v>
      </c>
      <c r="AE118">
        <v>10.546099999999999</v>
      </c>
      <c r="AF118">
        <v>4.5536669999999999</v>
      </c>
    </row>
    <row r="119" spans="1:32">
      <c r="A119">
        <v>1998</v>
      </c>
      <c r="B119">
        <v>4</v>
      </c>
      <c r="C119" s="17">
        <v>1998.75</v>
      </c>
      <c r="D119">
        <v>94.8</v>
      </c>
      <c r="F119" s="10">
        <v>111.0696702275894</v>
      </c>
      <c r="H119">
        <v>14273</v>
      </c>
      <c r="J119" s="12">
        <v>11685.66272587795</v>
      </c>
      <c r="L119" s="6">
        <f t="shared" si="4"/>
        <v>6.6419113010579411E-3</v>
      </c>
      <c r="N119">
        <v>38183</v>
      </c>
      <c r="O119" s="1"/>
      <c r="P119" s="14">
        <v>31405.094129924342</v>
      </c>
      <c r="Q119" s="1"/>
      <c r="R119">
        <v>373.80509999999998</v>
      </c>
      <c r="T119" s="32">
        <v>41706</v>
      </c>
      <c r="X119" s="19">
        <f t="shared" si="5"/>
        <v>0.91552774181172969</v>
      </c>
      <c r="AC119">
        <v>9.5661249999999995</v>
      </c>
      <c r="AD119">
        <v>5.9237349999999998</v>
      </c>
      <c r="AE119">
        <v>10.55015</v>
      </c>
      <c r="AF119">
        <v>4.5517690000000002</v>
      </c>
    </row>
    <row r="120" spans="1:32">
      <c r="A120">
        <v>1999</v>
      </c>
      <c r="B120">
        <v>1</v>
      </c>
      <c r="C120" s="17">
        <v>1999</v>
      </c>
      <c r="D120">
        <v>95.82</v>
      </c>
      <c r="F120" s="10">
        <v>112.26472364143055</v>
      </c>
      <c r="H120">
        <v>14259</v>
      </c>
      <c r="J120" s="12">
        <v>11674.600240029824</v>
      </c>
      <c r="L120" s="6">
        <f t="shared" si="4"/>
        <v>6.7199663370502835E-3</v>
      </c>
      <c r="N120">
        <v>38228</v>
      </c>
      <c r="O120" s="1"/>
      <c r="P120" s="14">
        <v>31442.106130967913</v>
      </c>
      <c r="Q120" s="1"/>
      <c r="R120">
        <v>372.99880000000002</v>
      </c>
      <c r="T120" s="32">
        <v>41681</v>
      </c>
      <c r="X120" s="19">
        <f t="shared" si="5"/>
        <v>0.91715649816463141</v>
      </c>
      <c r="AC120">
        <v>9.5651440000000001</v>
      </c>
      <c r="AD120">
        <v>5.921576</v>
      </c>
      <c r="AE120">
        <v>10.55132</v>
      </c>
      <c r="AF120">
        <v>4.5624710000000004</v>
      </c>
    </row>
    <row r="121" spans="1:32">
      <c r="A121">
        <v>1999</v>
      </c>
      <c r="B121">
        <v>2</v>
      </c>
      <c r="C121" s="17">
        <v>1999.25</v>
      </c>
      <c r="D121">
        <v>95.78</v>
      </c>
      <c r="F121" s="10">
        <v>112.21785880167208</v>
      </c>
      <c r="H121">
        <v>14237</v>
      </c>
      <c r="J121" s="12">
        <v>11656.353532833586</v>
      </c>
      <c r="L121" s="6">
        <f t="shared" si="4"/>
        <v>6.7275409145185084E-3</v>
      </c>
      <c r="N121">
        <v>38194</v>
      </c>
      <c r="O121" s="1"/>
      <c r="P121" s="14">
        <v>31414.141507957214</v>
      </c>
      <c r="Q121" s="1"/>
      <c r="R121">
        <v>372.75490000000002</v>
      </c>
      <c r="T121" s="32">
        <v>41564</v>
      </c>
      <c r="X121" s="19">
        <f t="shared" si="5"/>
        <v>0.9189202194206525</v>
      </c>
      <c r="AC121">
        <v>9.5635999999999992</v>
      </c>
      <c r="AD121">
        <v>5.9209209999999999</v>
      </c>
      <c r="AE121">
        <v>10.55043</v>
      </c>
      <c r="AF121">
        <v>4.5620539999999998</v>
      </c>
    </row>
    <row r="122" spans="1:32">
      <c r="A122">
        <v>1999</v>
      </c>
      <c r="B122">
        <v>3</v>
      </c>
      <c r="C122" s="17">
        <v>1999.5</v>
      </c>
      <c r="D122">
        <v>97.01</v>
      </c>
      <c r="F122" s="10">
        <v>113.65895262424525</v>
      </c>
      <c r="H122">
        <v>14293</v>
      </c>
      <c r="J122" s="12">
        <v>11702.57724168592</v>
      </c>
      <c r="L122" s="6">
        <f t="shared" si="4"/>
        <v>6.7872385083607364E-3</v>
      </c>
      <c r="N122">
        <v>38547</v>
      </c>
      <c r="O122" s="1"/>
      <c r="P122" s="14">
        <v>31704.480093921211</v>
      </c>
      <c r="Q122" s="1"/>
      <c r="R122">
        <v>370.79410000000001</v>
      </c>
      <c r="T122" s="32">
        <v>41841</v>
      </c>
      <c r="X122" s="19">
        <f t="shared" si="5"/>
        <v>0.92127339212733916</v>
      </c>
      <c r="AC122">
        <v>9.5675249999999998</v>
      </c>
      <c r="AD122">
        <v>5.9156469999999999</v>
      </c>
      <c r="AE122">
        <v>10.55963</v>
      </c>
      <c r="AF122">
        <v>4.5748139999999999</v>
      </c>
    </row>
    <row r="123" spans="1:32">
      <c r="A123">
        <v>1999</v>
      </c>
      <c r="B123">
        <v>4</v>
      </c>
      <c r="C123" s="17">
        <v>1999.75</v>
      </c>
      <c r="D123">
        <v>98.06</v>
      </c>
      <c r="F123" s="10">
        <v>114.88915466790525</v>
      </c>
      <c r="H123">
        <v>14354</v>
      </c>
      <c r="J123" s="12">
        <v>11752.394371215525</v>
      </c>
      <c r="L123" s="6">
        <f t="shared" si="4"/>
        <v>6.8315452138776652E-3</v>
      </c>
      <c r="N123">
        <v>38721</v>
      </c>
      <c r="O123" s="1"/>
      <c r="P123" s="14">
        <v>31847.593164623013</v>
      </c>
      <c r="Q123" s="1"/>
      <c r="R123">
        <v>370.70319999999998</v>
      </c>
      <c r="T123" s="32">
        <v>41915</v>
      </c>
      <c r="X123" s="19">
        <f t="shared" si="5"/>
        <v>0.923798162948825</v>
      </c>
      <c r="AC123">
        <v>9.5717839999999992</v>
      </c>
      <c r="AD123">
        <v>5.9154020000000003</v>
      </c>
      <c r="AE123">
        <v>10.56414</v>
      </c>
      <c r="AF123">
        <v>4.5855790000000001</v>
      </c>
    </row>
    <row r="124" spans="1:32">
      <c r="A124">
        <v>2000</v>
      </c>
      <c r="B124">
        <v>1</v>
      </c>
      <c r="C124" s="17">
        <v>2000</v>
      </c>
      <c r="D124">
        <v>99.19</v>
      </c>
      <c r="F124" s="10">
        <v>116.2130863910822</v>
      </c>
      <c r="H124">
        <v>14423</v>
      </c>
      <c r="J124" s="12">
        <v>11808.964076035907</v>
      </c>
      <c r="L124" s="6">
        <f t="shared" si="4"/>
        <v>6.8772100117867295E-3</v>
      </c>
      <c r="N124">
        <v>38940</v>
      </c>
      <c r="O124" s="1"/>
      <c r="P124" s="14">
        <v>32028.540725280462</v>
      </c>
      <c r="Q124" s="1"/>
      <c r="R124">
        <v>370.3904</v>
      </c>
      <c r="T124" s="32">
        <v>42021</v>
      </c>
      <c r="X124" s="19">
        <f t="shared" si="5"/>
        <v>0.9266795173841651</v>
      </c>
      <c r="AC124">
        <v>9.5765790000000006</v>
      </c>
      <c r="AD124">
        <v>5.9145570000000003</v>
      </c>
      <c r="AE124">
        <v>10.56978</v>
      </c>
      <c r="AF124">
        <v>4.5970370000000003</v>
      </c>
    </row>
    <row r="125" spans="1:32">
      <c r="A125">
        <v>2000</v>
      </c>
      <c r="B125">
        <v>2</v>
      </c>
      <c r="C125" s="17">
        <v>2000.25</v>
      </c>
      <c r="D125">
        <v>100.3</v>
      </c>
      <c r="F125" s="10">
        <v>117.51358569437993</v>
      </c>
      <c r="H125">
        <v>14446</v>
      </c>
      <c r="J125" s="12">
        <v>11827.430454395248</v>
      </c>
      <c r="L125" s="6">
        <f t="shared" si="4"/>
        <v>6.9430984355530944E-3</v>
      </c>
      <c r="N125">
        <v>39109</v>
      </c>
      <c r="O125" s="1"/>
      <c r="P125" s="14">
        <v>32166.718862509784</v>
      </c>
      <c r="Q125" s="1"/>
      <c r="R125">
        <v>369.37790000000001</v>
      </c>
      <c r="T125" s="32">
        <v>42165</v>
      </c>
      <c r="X125" s="19">
        <f t="shared" si="5"/>
        <v>0.92752282698920907</v>
      </c>
      <c r="AC125">
        <v>9.5781729999999996</v>
      </c>
      <c r="AD125">
        <v>5.9118199999999996</v>
      </c>
      <c r="AE125">
        <v>10.574109999999999</v>
      </c>
      <c r="AF125">
        <v>4.6081659999999998</v>
      </c>
    </row>
    <row r="126" spans="1:32">
      <c r="A126">
        <v>2000</v>
      </c>
      <c r="B126">
        <v>3</v>
      </c>
      <c r="C126" s="17">
        <v>2000.5</v>
      </c>
      <c r="D126">
        <v>100.26</v>
      </c>
      <c r="F126" s="10">
        <v>117.46672085462146</v>
      </c>
      <c r="H126">
        <v>14420</v>
      </c>
      <c r="J126" s="12">
        <v>11806.290850737705</v>
      </c>
      <c r="L126" s="6">
        <f t="shared" si="4"/>
        <v>6.9528432732316233E-3</v>
      </c>
      <c r="N126">
        <v>39194</v>
      </c>
      <c r="O126" s="1"/>
      <c r="P126" s="14">
        <v>32236.630420036527</v>
      </c>
      <c r="Q126" s="1"/>
      <c r="R126">
        <v>367.9135</v>
      </c>
      <c r="T126" s="32">
        <v>42226</v>
      </c>
      <c r="X126" s="19">
        <f t="shared" si="5"/>
        <v>0.92819589826173443</v>
      </c>
      <c r="AC126">
        <v>9.576371</v>
      </c>
      <c r="AD126">
        <v>5.9078480000000004</v>
      </c>
      <c r="AE126">
        <v>10.576280000000001</v>
      </c>
      <c r="AF126">
        <v>4.6077669999999999</v>
      </c>
    </row>
    <row r="127" spans="1:32">
      <c r="A127">
        <v>2000</v>
      </c>
      <c r="B127">
        <v>4</v>
      </c>
      <c r="C127" s="17">
        <v>2000.75</v>
      </c>
      <c r="D127">
        <v>100.33</v>
      </c>
      <c r="F127" s="10">
        <v>117.54873432419879</v>
      </c>
      <c r="H127">
        <v>14427</v>
      </c>
      <c r="J127" s="12">
        <v>11812.355510593397</v>
      </c>
      <c r="L127" s="6">
        <f t="shared" si="4"/>
        <v>6.9543217578152076E-3</v>
      </c>
      <c r="N127">
        <v>39333</v>
      </c>
      <c r="O127" s="1"/>
      <c r="P127" s="14">
        <v>32350.95637881555</v>
      </c>
      <c r="Q127" s="1"/>
      <c r="R127">
        <v>366.7912</v>
      </c>
      <c r="T127" s="32">
        <v>42347</v>
      </c>
      <c r="X127" s="19">
        <f t="shared" si="5"/>
        <v>0.92882612699837064</v>
      </c>
      <c r="AC127">
        <v>9.5768570000000004</v>
      </c>
      <c r="AD127">
        <v>5.9047929999999997</v>
      </c>
      <c r="AE127">
        <v>10.57982</v>
      </c>
      <c r="AF127">
        <v>4.6084649999999998</v>
      </c>
    </row>
    <row r="128" spans="1:32">
      <c r="A128">
        <v>2001</v>
      </c>
      <c r="B128">
        <v>1</v>
      </c>
      <c r="C128" s="17">
        <v>2001</v>
      </c>
      <c r="D128">
        <v>101.36</v>
      </c>
      <c r="F128" s="10">
        <v>118.75550394797956</v>
      </c>
      <c r="H128">
        <v>14385</v>
      </c>
      <c r="J128" s="12">
        <v>11777.592937940703</v>
      </c>
      <c r="L128" s="6">
        <f t="shared" si="4"/>
        <v>7.046228710462287E-3</v>
      </c>
      <c r="N128">
        <v>39325</v>
      </c>
      <c r="O128" s="1"/>
      <c r="P128" s="14">
        <v>32344.376467518916</v>
      </c>
      <c r="Q128" s="1"/>
      <c r="R128">
        <v>365.79790000000003</v>
      </c>
      <c r="T128" s="32">
        <v>42319</v>
      </c>
      <c r="X128" s="19">
        <f t="shared" si="5"/>
        <v>0.92925163638082187</v>
      </c>
      <c r="AC128">
        <v>9.5739409999999996</v>
      </c>
      <c r="AD128">
        <v>5.9020809999999999</v>
      </c>
      <c r="AE128">
        <v>10.57962</v>
      </c>
      <c r="AF128">
        <v>4.6186790000000002</v>
      </c>
    </row>
    <row r="129" spans="1:32">
      <c r="A129" s="41">
        <v>2001</v>
      </c>
      <c r="B129" s="41">
        <v>2</v>
      </c>
      <c r="C129" s="17">
        <v>2001.25</v>
      </c>
      <c r="D129">
        <v>101.42</v>
      </c>
      <c r="F129" s="10">
        <v>118.82580120761727</v>
      </c>
      <c r="H129">
        <v>14383</v>
      </c>
      <c r="J129" s="12">
        <v>11776.437596985636</v>
      </c>
      <c r="L129" s="6">
        <f t="shared" si="4"/>
        <v>7.0513801015087254E-3</v>
      </c>
      <c r="N129">
        <v>39358</v>
      </c>
      <c r="O129" s="1"/>
      <c r="P129" s="14">
        <v>32371.518601617536</v>
      </c>
      <c r="Q129" s="1"/>
      <c r="R129">
        <v>365.44029999999998</v>
      </c>
      <c r="T129" s="32">
        <v>42407</v>
      </c>
      <c r="X129" s="19">
        <f t="shared" si="5"/>
        <v>0.92810149267809561</v>
      </c>
      <c r="AC129">
        <v>9.5738020000000006</v>
      </c>
      <c r="AD129">
        <v>5.901103</v>
      </c>
      <c r="AE129">
        <v>10.580450000000001</v>
      </c>
      <c r="AF129">
        <v>4.6192700000000002</v>
      </c>
    </row>
    <row r="130" spans="1:32">
      <c r="A130" s="41">
        <v>2001</v>
      </c>
      <c r="B130" s="41">
        <v>3</v>
      </c>
      <c r="C130" s="17">
        <v>2001.5</v>
      </c>
      <c r="D130">
        <v>101.26</v>
      </c>
      <c r="F130" s="10">
        <v>118.63834184858337</v>
      </c>
      <c r="H130">
        <v>14361</v>
      </c>
      <c r="J130" s="12">
        <v>11758.46680921527</v>
      </c>
      <c r="L130" s="6">
        <f t="shared" si="4"/>
        <v>7.0510410138569738E-3</v>
      </c>
      <c r="N130">
        <v>39282</v>
      </c>
      <c r="O130" s="1"/>
      <c r="P130" s="14">
        <v>32309.009444299507</v>
      </c>
      <c r="Q130" s="1"/>
      <c r="R130">
        <v>365.58730000000003</v>
      </c>
      <c r="T130" s="32">
        <v>42400</v>
      </c>
      <c r="X130" s="19">
        <f t="shared" si="5"/>
        <v>0.92646226415094335</v>
      </c>
      <c r="AC130">
        <v>9.5722710000000006</v>
      </c>
      <c r="AD130">
        <v>5.9015050000000002</v>
      </c>
      <c r="AE130">
        <v>10.578519999999999</v>
      </c>
      <c r="AF130">
        <v>4.6176919999999999</v>
      </c>
    </row>
    <row r="131" spans="1:32">
      <c r="A131" s="41">
        <v>2001</v>
      </c>
      <c r="B131" s="41">
        <v>4</v>
      </c>
      <c r="C131" s="17">
        <v>2001.75</v>
      </c>
      <c r="D131">
        <v>101.5</v>
      </c>
      <c r="F131" s="10">
        <v>118.91953088713423</v>
      </c>
      <c r="H131">
        <v>14319</v>
      </c>
      <c r="J131" s="12">
        <v>11724.038123630449</v>
      </c>
      <c r="L131" s="6">
        <f t="shared" si="4"/>
        <v>7.0884838326698788E-3</v>
      </c>
      <c r="N131">
        <v>39298</v>
      </c>
      <c r="O131" s="1"/>
      <c r="P131" s="14">
        <v>32322.169266892775</v>
      </c>
      <c r="Q131" s="1"/>
      <c r="R131">
        <v>364.36970000000002</v>
      </c>
      <c r="T131" s="32">
        <v>42519</v>
      </c>
      <c r="X131" s="19">
        <f t="shared" si="5"/>
        <v>0.92424563136480165</v>
      </c>
      <c r="AC131">
        <v>9.5693429999999999</v>
      </c>
      <c r="AD131">
        <v>5.8981690000000002</v>
      </c>
      <c r="AE131">
        <v>10.57893</v>
      </c>
      <c r="AF131">
        <v>4.6200590000000004</v>
      </c>
    </row>
    <row r="132" spans="1:32">
      <c r="A132" s="41">
        <v>2002</v>
      </c>
      <c r="B132" s="41">
        <v>1</v>
      </c>
      <c r="C132" s="17">
        <v>2002</v>
      </c>
      <c r="D132">
        <v>101.09</v>
      </c>
      <c r="F132" s="10">
        <v>118.43916627960985</v>
      </c>
      <c r="H132">
        <v>14210</v>
      </c>
      <c r="J132" s="12">
        <v>11634.777861857876</v>
      </c>
      <c r="L132" s="6">
        <f t="shared" si="4"/>
        <v>7.114004222378607E-3</v>
      </c>
      <c r="N132">
        <v>39305</v>
      </c>
      <c r="O132" s="1"/>
      <c r="P132" s="14">
        <v>32327.92668927733</v>
      </c>
      <c r="Q132" s="1"/>
      <c r="R132">
        <v>361.53160000000003</v>
      </c>
      <c r="T132" s="32">
        <v>42563</v>
      </c>
      <c r="X132" s="19">
        <f t="shared" si="5"/>
        <v>0.92345464370462604</v>
      </c>
      <c r="AC132">
        <v>9.5617009999999993</v>
      </c>
      <c r="AD132">
        <v>5.8903489999999996</v>
      </c>
      <c r="AE132">
        <v>10.57911</v>
      </c>
      <c r="AF132">
        <v>4.6160110000000003</v>
      </c>
    </row>
    <row r="133" spans="1:32">
      <c r="A133" s="41">
        <v>2002</v>
      </c>
      <c r="B133" s="41">
        <v>2</v>
      </c>
      <c r="C133" s="17">
        <v>2002.25</v>
      </c>
      <c r="D133">
        <v>101.3</v>
      </c>
      <c r="F133" s="10">
        <v>118.68520668834184</v>
      </c>
      <c r="H133">
        <v>14189</v>
      </c>
      <c r="J133" s="12">
        <v>11617.635405491554</v>
      </c>
      <c r="L133" s="6">
        <f t="shared" ref="L133:L165" si="6">(D133/H133)</f>
        <v>7.1393332863485797E-3</v>
      </c>
      <c r="N133">
        <v>39184</v>
      </c>
      <c r="O133" s="1"/>
      <c r="P133" s="14">
        <v>32228.405530915734</v>
      </c>
      <c r="Q133" s="1"/>
      <c r="R133">
        <v>362.1121</v>
      </c>
      <c r="T133" s="32">
        <v>42526</v>
      </c>
      <c r="X133" s="19">
        <f t="shared" ref="X133:X166" si="7">N133/T133</f>
        <v>0.92141278276818883</v>
      </c>
      <c r="AC133">
        <v>9.5602230000000006</v>
      </c>
      <c r="AD133">
        <v>5.8919540000000001</v>
      </c>
      <c r="AE133">
        <v>10.57602</v>
      </c>
      <c r="AF133">
        <v>4.6180859999999999</v>
      </c>
    </row>
    <row r="134" spans="1:32">
      <c r="A134" s="41">
        <v>2002</v>
      </c>
      <c r="B134" s="41">
        <v>3</v>
      </c>
      <c r="C134" s="17">
        <v>2002.5</v>
      </c>
      <c r="D134">
        <v>101.69</v>
      </c>
      <c r="F134" s="10">
        <v>119.14213887598699</v>
      </c>
      <c r="H134">
        <v>14155</v>
      </c>
      <c r="J134" s="12">
        <v>11589.486302163888</v>
      </c>
      <c r="L134" s="6">
        <f t="shared" si="6"/>
        <v>7.1840339102790529E-3</v>
      </c>
      <c r="N134">
        <v>39020</v>
      </c>
      <c r="O134" s="1"/>
      <c r="P134" s="14">
        <v>32093.517349334728</v>
      </c>
      <c r="Q134" s="1"/>
      <c r="R134">
        <v>362.7627</v>
      </c>
      <c r="T134" s="32">
        <v>42489</v>
      </c>
      <c r="X134" s="19">
        <f t="shared" si="7"/>
        <v>0.91835533902892519</v>
      </c>
      <c r="AC134">
        <v>9.5578230000000008</v>
      </c>
      <c r="AD134">
        <v>5.8937489999999997</v>
      </c>
      <c r="AE134">
        <v>10.57183</v>
      </c>
      <c r="AF134">
        <v>4.6219289999999997</v>
      </c>
    </row>
    <row r="135" spans="1:32">
      <c r="A135" s="41">
        <v>2002</v>
      </c>
      <c r="B135" s="41">
        <v>4</v>
      </c>
      <c r="C135" s="17">
        <v>2002.75</v>
      </c>
      <c r="D135">
        <v>101.52</v>
      </c>
      <c r="F135" s="10">
        <v>118.94296330701346</v>
      </c>
      <c r="H135">
        <v>14062</v>
      </c>
      <c r="J135" s="12">
        <v>11512.93651027626</v>
      </c>
      <c r="L135" s="6">
        <f t="shared" si="6"/>
        <v>7.2194566917934853E-3</v>
      </c>
      <c r="N135">
        <v>38864</v>
      </c>
      <c r="O135" s="1"/>
      <c r="P135" s="14">
        <v>31965.209079050353</v>
      </c>
      <c r="Q135" s="1"/>
      <c r="R135">
        <v>361.82589999999999</v>
      </c>
      <c r="T135" s="32">
        <v>42479</v>
      </c>
      <c r="X135" s="19">
        <f t="shared" si="7"/>
        <v>0.91489912662727468</v>
      </c>
      <c r="AC135">
        <v>9.5512309999999996</v>
      </c>
      <c r="AD135">
        <v>5.8911629999999997</v>
      </c>
      <c r="AE135">
        <v>10.567819999999999</v>
      </c>
      <c r="AF135">
        <v>4.6202560000000004</v>
      </c>
    </row>
    <row r="136" spans="1:32">
      <c r="A136" s="41">
        <v>2003</v>
      </c>
      <c r="B136" s="41">
        <v>1</v>
      </c>
      <c r="C136" s="17">
        <v>2003</v>
      </c>
      <c r="D136">
        <v>100.92</v>
      </c>
      <c r="F136" s="10">
        <v>118.23999071063632</v>
      </c>
      <c r="H136">
        <v>13995</v>
      </c>
      <c r="J136" s="12">
        <v>11458.279983267303</v>
      </c>
      <c r="L136" s="6">
        <f t="shared" si="6"/>
        <v>7.2111468381564842E-3</v>
      </c>
      <c r="N136">
        <v>38797</v>
      </c>
      <c r="O136" s="1"/>
      <c r="P136" s="14">
        <v>31910.102321941042</v>
      </c>
      <c r="Q136" s="1"/>
      <c r="R136">
        <v>360.72379999999998</v>
      </c>
      <c r="T136" s="32">
        <v>42577</v>
      </c>
      <c r="X136" s="19">
        <f t="shared" si="7"/>
        <v>0.91121967259318415</v>
      </c>
      <c r="AC136">
        <v>9.5464549999999999</v>
      </c>
      <c r="AD136">
        <v>5.8881129999999997</v>
      </c>
      <c r="AE136">
        <v>10.5661</v>
      </c>
      <c r="AF136">
        <v>4.6143280000000004</v>
      </c>
    </row>
    <row r="137" spans="1:32">
      <c r="A137" s="41">
        <v>2003</v>
      </c>
      <c r="B137" s="41">
        <v>2</v>
      </c>
      <c r="C137" s="17">
        <v>2003.25</v>
      </c>
      <c r="D137">
        <v>100.77</v>
      </c>
      <c r="F137" s="10">
        <v>118.06424756154202</v>
      </c>
      <c r="H137">
        <v>13934</v>
      </c>
      <c r="J137" s="12">
        <v>11408.161389249244</v>
      </c>
      <c r="L137" s="6">
        <f t="shared" si="6"/>
        <v>7.2319506243720393E-3</v>
      </c>
      <c r="N137">
        <v>38716</v>
      </c>
      <c r="O137" s="1"/>
      <c r="P137" s="14">
        <v>31844.303208974696</v>
      </c>
      <c r="Q137" s="1"/>
      <c r="R137">
        <v>359.90289999999999</v>
      </c>
      <c r="T137" s="32">
        <v>42542</v>
      </c>
      <c r="X137" s="19">
        <f t="shared" si="7"/>
        <v>0.91006534718631005</v>
      </c>
      <c r="AC137">
        <v>9.5420879999999997</v>
      </c>
      <c r="AD137">
        <v>5.885834</v>
      </c>
      <c r="AE137">
        <v>10.56401</v>
      </c>
      <c r="AF137">
        <v>4.6128410000000004</v>
      </c>
    </row>
    <row r="138" spans="1:32">
      <c r="A138" s="41">
        <v>2003</v>
      </c>
      <c r="B138" s="41">
        <v>3</v>
      </c>
      <c r="C138" s="17">
        <v>2003.5</v>
      </c>
      <c r="D138">
        <v>101.26</v>
      </c>
      <c r="F138" s="10">
        <v>118.63834184858337</v>
      </c>
      <c r="H138">
        <v>13953</v>
      </c>
      <c r="J138" s="12">
        <v>11424.282534363816</v>
      </c>
      <c r="L138" s="6">
        <f t="shared" si="6"/>
        <v>7.2572206693900954E-3</v>
      </c>
      <c r="N138">
        <v>38708</v>
      </c>
      <c r="O138" s="1"/>
      <c r="P138" s="14">
        <v>31836.900808765982</v>
      </c>
      <c r="Q138" s="1"/>
      <c r="R138">
        <v>360.46809999999999</v>
      </c>
      <c r="T138" s="32">
        <v>42571</v>
      </c>
      <c r="X138" s="19">
        <f t="shared" si="7"/>
        <v>0.90925747574640015</v>
      </c>
      <c r="AC138">
        <v>9.5434490000000007</v>
      </c>
      <c r="AD138">
        <v>5.8874029999999999</v>
      </c>
      <c r="AE138">
        <v>10.563800000000001</v>
      </c>
      <c r="AF138">
        <v>4.6176919999999999</v>
      </c>
    </row>
    <row r="139" spans="1:32">
      <c r="A139" s="41">
        <v>2003</v>
      </c>
      <c r="B139" s="41">
        <v>4</v>
      </c>
      <c r="C139" s="17">
        <v>2003.75</v>
      </c>
      <c r="D139">
        <v>101.69</v>
      </c>
      <c r="F139" s="10">
        <v>119.14213887598699</v>
      </c>
      <c r="H139">
        <v>13919</v>
      </c>
      <c r="J139" s="12">
        <v>11396.308480214939</v>
      </c>
      <c r="L139" s="6">
        <f t="shared" si="6"/>
        <v>7.305840936848911E-3</v>
      </c>
      <c r="N139">
        <v>38686</v>
      </c>
      <c r="O139" s="1"/>
      <c r="P139" s="14">
        <v>31817.983563788159</v>
      </c>
      <c r="Q139" s="1"/>
      <c r="R139">
        <v>359.79430000000002</v>
      </c>
      <c r="T139" s="32">
        <v>42581</v>
      </c>
      <c r="X139" s="19">
        <f t="shared" si="7"/>
        <v>0.90852727742420325</v>
      </c>
      <c r="AC139">
        <v>9.54101</v>
      </c>
      <c r="AD139">
        <v>5.8855320000000004</v>
      </c>
      <c r="AE139">
        <v>10.563230000000001</v>
      </c>
      <c r="AF139">
        <v>4.6219289999999997</v>
      </c>
    </row>
    <row r="140" spans="1:32">
      <c r="A140" s="41">
        <v>2004</v>
      </c>
      <c r="B140" s="41">
        <v>1</v>
      </c>
      <c r="C140" s="17">
        <v>2004</v>
      </c>
      <c r="D140">
        <v>101.91</v>
      </c>
      <c r="F140" s="10">
        <v>119.39989549465861</v>
      </c>
      <c r="H140">
        <v>13986</v>
      </c>
      <c r="J140" s="12">
        <v>11450.770553622571</v>
      </c>
      <c r="L140" s="6">
        <f t="shared" si="6"/>
        <v>7.2865722865722866E-3</v>
      </c>
      <c r="N140">
        <v>38801</v>
      </c>
      <c r="O140" s="1"/>
      <c r="P140" s="14">
        <v>31913.392277589359</v>
      </c>
      <c r="Q140" s="1"/>
      <c r="R140">
        <v>360.45460000000003</v>
      </c>
      <c r="T140" s="32">
        <v>42693</v>
      </c>
      <c r="X140" s="19">
        <f t="shared" si="7"/>
        <v>0.90883751434661419</v>
      </c>
      <c r="AC140">
        <v>9.5458119999999997</v>
      </c>
      <c r="AD140">
        <v>5.8873660000000001</v>
      </c>
      <c r="AE140">
        <v>10.5662</v>
      </c>
      <c r="AF140">
        <v>4.6240899999999998</v>
      </c>
    </row>
    <row r="141" spans="1:32">
      <c r="A141" s="41">
        <v>2004</v>
      </c>
      <c r="B141" s="41">
        <v>2</v>
      </c>
      <c r="C141" s="17">
        <v>2004.25</v>
      </c>
      <c r="D141">
        <v>102</v>
      </c>
      <c r="F141" s="10">
        <v>119.50534138411518</v>
      </c>
      <c r="H141">
        <v>13921</v>
      </c>
      <c r="J141" s="12">
        <v>11397.745799360728</v>
      </c>
      <c r="L141" s="6">
        <f t="shared" si="6"/>
        <v>7.3270598376553413E-3</v>
      </c>
      <c r="N141">
        <v>38890</v>
      </c>
      <c r="O141" s="1"/>
      <c r="P141" s="14">
        <v>31986.593790764415</v>
      </c>
      <c r="Q141" s="1"/>
      <c r="R141">
        <v>357.95830000000001</v>
      </c>
      <c r="T141" s="32">
        <v>42879</v>
      </c>
      <c r="X141" s="19">
        <f t="shared" si="7"/>
        <v>0.9069707782364328</v>
      </c>
      <c r="AC141">
        <v>9.5411540000000006</v>
      </c>
      <c r="AD141">
        <v>5.8804160000000003</v>
      </c>
      <c r="AE141">
        <v>10.568490000000001</v>
      </c>
      <c r="AF141">
        <v>4.6249729999999998</v>
      </c>
    </row>
    <row r="142" spans="1:32">
      <c r="A142" s="41">
        <v>2004</v>
      </c>
      <c r="B142" s="41">
        <v>3</v>
      </c>
      <c r="C142" s="17">
        <v>2004.5</v>
      </c>
      <c r="D142">
        <v>101.82</v>
      </c>
      <c r="F142" s="10">
        <v>119.29444960520203</v>
      </c>
      <c r="H142">
        <v>13963</v>
      </c>
      <c r="J142" s="12">
        <v>11432.366727916462</v>
      </c>
      <c r="L142" s="6">
        <f t="shared" si="6"/>
        <v>7.2921291985962901E-3</v>
      </c>
      <c r="N142">
        <v>38913</v>
      </c>
      <c r="O142" s="1"/>
      <c r="P142" s="14">
        <v>32005.511035742242</v>
      </c>
      <c r="Q142" s="1"/>
      <c r="R142">
        <v>358.8261</v>
      </c>
      <c r="T142" s="32">
        <v>43060</v>
      </c>
      <c r="X142" s="19">
        <f t="shared" si="7"/>
        <v>0.90369252206223871</v>
      </c>
      <c r="AC142">
        <v>9.5441669999999998</v>
      </c>
      <c r="AD142">
        <v>5.8828379999999996</v>
      </c>
      <c r="AE142">
        <v>10.56908</v>
      </c>
      <c r="AF142">
        <v>4.6232069999999998</v>
      </c>
    </row>
    <row r="143" spans="1:32">
      <c r="A143" s="41">
        <v>2004</v>
      </c>
      <c r="B143" s="41">
        <v>4</v>
      </c>
      <c r="C143" s="17">
        <v>2004.75</v>
      </c>
      <c r="D143">
        <v>101.9</v>
      </c>
      <c r="F143" s="10">
        <v>119.388179284719</v>
      </c>
      <c r="H143">
        <v>13944</v>
      </c>
      <c r="J143" s="12">
        <v>11416.981804605304</v>
      </c>
      <c r="L143" s="6">
        <f t="shared" si="6"/>
        <v>7.3078026391279411E-3</v>
      </c>
      <c r="N143">
        <v>38914</v>
      </c>
      <c r="O143" s="1"/>
      <c r="P143" s="14">
        <v>32006.333524654321</v>
      </c>
      <c r="Q143" s="1"/>
      <c r="R143">
        <v>358.32859999999999</v>
      </c>
      <c r="T143" s="32">
        <v>43222</v>
      </c>
      <c r="X143" s="19">
        <f t="shared" si="7"/>
        <v>0.9003285363935033</v>
      </c>
      <c r="AC143">
        <v>9.5428049999999995</v>
      </c>
      <c r="AD143">
        <v>5.8814510000000002</v>
      </c>
      <c r="AE143">
        <v>10.56911</v>
      </c>
      <c r="AF143">
        <v>4.6239920000000003</v>
      </c>
    </row>
    <row r="144" spans="1:32">
      <c r="A144" s="41">
        <v>2005</v>
      </c>
      <c r="B144" s="41">
        <v>1</v>
      </c>
      <c r="C144" s="17">
        <v>2005</v>
      </c>
      <c r="D144">
        <v>101.95</v>
      </c>
      <c r="F144" s="10">
        <v>119.44676033441709</v>
      </c>
      <c r="H144">
        <v>13907</v>
      </c>
      <c r="J144" s="12">
        <v>11386.547400679678</v>
      </c>
      <c r="L144" s="6">
        <f t="shared" si="6"/>
        <v>7.3308405838786225E-3</v>
      </c>
      <c r="N144">
        <v>38800</v>
      </c>
      <c r="O144" s="1"/>
      <c r="P144" s="14">
        <v>31911.7472997652</v>
      </c>
      <c r="Q144" s="1"/>
      <c r="R144">
        <v>358.42779999999999</v>
      </c>
      <c r="T144" s="32">
        <v>43294</v>
      </c>
      <c r="X144" s="19">
        <f t="shared" si="7"/>
        <v>0.89619808749480301</v>
      </c>
      <c r="AC144">
        <v>9.5401480000000003</v>
      </c>
      <c r="AD144">
        <v>5.8817269999999997</v>
      </c>
      <c r="AE144">
        <v>10.566179999999999</v>
      </c>
      <c r="AF144">
        <v>4.6244829999999997</v>
      </c>
    </row>
    <row r="145" spans="1:32">
      <c r="A145">
        <v>2005</v>
      </c>
      <c r="B145">
        <v>2</v>
      </c>
      <c r="C145" s="17">
        <v>2005.25</v>
      </c>
      <c r="D145">
        <v>102.58</v>
      </c>
      <c r="F145" s="10">
        <v>120.18488156061309</v>
      </c>
      <c r="H145">
        <v>13876</v>
      </c>
      <c r="J145" s="12">
        <v>11361.355302095348</v>
      </c>
      <c r="L145" s="6">
        <f t="shared" si="6"/>
        <v>7.3926203516863648E-3</v>
      </c>
      <c r="N145">
        <v>38758</v>
      </c>
      <c r="O145" s="1"/>
      <c r="P145" s="14">
        <v>31878.847743282025</v>
      </c>
      <c r="Q145" s="1"/>
      <c r="R145">
        <v>358.01639999999998</v>
      </c>
      <c r="T145" s="32">
        <v>43263</v>
      </c>
      <c r="X145" s="19">
        <f t="shared" si="7"/>
        <v>0.89586944964519333</v>
      </c>
      <c r="AC145">
        <v>9.5379159999999992</v>
      </c>
      <c r="AD145">
        <v>5.880579</v>
      </c>
      <c r="AE145">
        <v>10.56509</v>
      </c>
      <c r="AF145">
        <v>4.6306430000000001</v>
      </c>
    </row>
    <row r="146" spans="1:32">
      <c r="A146">
        <v>2005</v>
      </c>
      <c r="B146">
        <v>3</v>
      </c>
      <c r="C146" s="17">
        <v>2005.5</v>
      </c>
      <c r="D146">
        <v>103.25</v>
      </c>
      <c r="F146" s="10">
        <v>120.96986762656758</v>
      </c>
      <c r="H146">
        <v>13891</v>
      </c>
      <c r="J146" s="12">
        <v>11373.562239496861</v>
      </c>
      <c r="L146" s="6">
        <f t="shared" si="6"/>
        <v>7.4328702037290331E-3</v>
      </c>
      <c r="N146">
        <v>38847</v>
      </c>
      <c r="O146" s="1"/>
      <c r="P146" s="14">
        <v>31952.049256457085</v>
      </c>
      <c r="Q146" s="1"/>
      <c r="R146">
        <v>357.58229999999998</v>
      </c>
      <c r="T146" s="32">
        <v>43341</v>
      </c>
      <c r="X146" s="19">
        <f t="shared" si="7"/>
        <v>0.89631065273067068</v>
      </c>
      <c r="AC146">
        <v>9.5389970000000002</v>
      </c>
      <c r="AD146">
        <v>5.879365</v>
      </c>
      <c r="AE146">
        <v>10.56739</v>
      </c>
      <c r="AF146">
        <v>4.6371529999999996</v>
      </c>
    </row>
    <row r="147" spans="1:32">
      <c r="A147">
        <v>2005</v>
      </c>
      <c r="B147">
        <v>4</v>
      </c>
      <c r="C147" s="17">
        <v>2005.75</v>
      </c>
      <c r="D147">
        <v>103.58</v>
      </c>
      <c r="F147" s="10">
        <v>121.356502554575</v>
      </c>
      <c r="H147">
        <v>13953</v>
      </c>
      <c r="J147" s="12">
        <v>11424.31274631282</v>
      </c>
      <c r="L147" s="6">
        <f t="shared" si="6"/>
        <v>7.4234931555937789E-3</v>
      </c>
      <c r="N147">
        <v>38939</v>
      </c>
      <c r="O147" s="1"/>
      <c r="P147" s="14">
        <v>32026.073258544224</v>
      </c>
      <c r="Q147" s="1"/>
      <c r="R147">
        <v>358.3297</v>
      </c>
      <c r="T147" s="32">
        <v>43360</v>
      </c>
      <c r="X147" s="19">
        <f t="shared" si="7"/>
        <v>0.89803966789667899</v>
      </c>
      <c r="AC147">
        <v>9.5434490000000007</v>
      </c>
      <c r="AD147">
        <v>5.8814539999999997</v>
      </c>
      <c r="AE147">
        <v>10.569750000000001</v>
      </c>
      <c r="AF147">
        <v>4.6403439999999998</v>
      </c>
    </row>
    <row r="148" spans="1:32">
      <c r="A148">
        <v>2006</v>
      </c>
      <c r="B148">
        <v>1</v>
      </c>
      <c r="C148" s="17">
        <v>2006</v>
      </c>
      <c r="D148">
        <v>104.55</v>
      </c>
      <c r="F148" s="10">
        <v>122.49297491871806</v>
      </c>
      <c r="H148">
        <v>13835</v>
      </c>
      <c r="J148" s="12">
        <v>11327.766328567439</v>
      </c>
      <c r="L148" s="6">
        <f t="shared" si="6"/>
        <v>7.5569208529092874E-3</v>
      </c>
      <c r="N148">
        <v>38830</v>
      </c>
      <c r="O148" s="1"/>
      <c r="P148" s="14">
        <v>31936.421967127579</v>
      </c>
      <c r="Q148" s="1"/>
      <c r="R148">
        <v>356.29669999999999</v>
      </c>
      <c r="T148" s="32">
        <v>43252</v>
      </c>
      <c r="X148" s="19">
        <f t="shared" si="7"/>
        <v>0.89776195320447605</v>
      </c>
      <c r="AC148">
        <v>9.5349570000000003</v>
      </c>
      <c r="AD148">
        <v>5.8757640000000002</v>
      </c>
      <c r="AE148">
        <v>10.56695</v>
      </c>
      <c r="AF148">
        <v>4.6496649999999997</v>
      </c>
    </row>
    <row r="149" spans="1:32">
      <c r="A149">
        <v>2006</v>
      </c>
      <c r="B149">
        <v>2</v>
      </c>
      <c r="C149" s="17">
        <v>2006.25</v>
      </c>
      <c r="D149">
        <v>106.17</v>
      </c>
      <c r="F149" s="10">
        <v>124.37928471899674</v>
      </c>
      <c r="H149">
        <v>13969</v>
      </c>
      <c r="J149" s="12">
        <v>11436.903678404955</v>
      </c>
      <c r="L149" s="6">
        <f t="shared" si="6"/>
        <v>7.600400887679863E-3</v>
      </c>
      <c r="N149">
        <v>39018</v>
      </c>
      <c r="O149" s="1"/>
      <c r="P149" s="14">
        <v>32091.87237151057</v>
      </c>
      <c r="Q149" s="1"/>
      <c r="R149">
        <v>358.01429999999999</v>
      </c>
      <c r="T149" s="32">
        <v>43263</v>
      </c>
      <c r="X149" s="19">
        <f t="shared" si="7"/>
        <v>0.90187920393870047</v>
      </c>
      <c r="AC149">
        <v>9.5445960000000003</v>
      </c>
      <c r="AD149">
        <v>5.8805730000000001</v>
      </c>
      <c r="AE149">
        <v>10.57178</v>
      </c>
      <c r="AF149">
        <v>4.6650410000000004</v>
      </c>
    </row>
    <row r="150" spans="1:32">
      <c r="A150">
        <v>2006</v>
      </c>
      <c r="B150">
        <v>3</v>
      </c>
      <c r="C150" s="17">
        <v>2006.5</v>
      </c>
      <c r="D150">
        <v>107.05</v>
      </c>
      <c r="F150" s="10">
        <v>125.43374361356247</v>
      </c>
      <c r="H150">
        <v>14016</v>
      </c>
      <c r="J150" s="12">
        <v>11475.922860859435</v>
      </c>
      <c r="L150" s="6">
        <f t="shared" si="6"/>
        <v>7.6376997716894974E-3</v>
      </c>
      <c r="N150">
        <v>39162</v>
      </c>
      <c r="O150" s="1"/>
      <c r="P150" s="14">
        <v>32211.955752674148</v>
      </c>
      <c r="Q150" s="1"/>
      <c r="R150">
        <v>357.89789999999999</v>
      </c>
      <c r="T150" s="32">
        <v>43210</v>
      </c>
      <c r="X150" s="19">
        <f t="shared" si="7"/>
        <v>0.90631798194862301</v>
      </c>
      <c r="AC150">
        <v>9.547955</v>
      </c>
      <c r="AD150">
        <v>5.8802479999999999</v>
      </c>
      <c r="AE150">
        <v>10.57546</v>
      </c>
      <c r="AF150">
        <v>4.6732959999999997</v>
      </c>
    </row>
    <row r="151" spans="1:32">
      <c r="A151">
        <v>2006</v>
      </c>
      <c r="B151">
        <v>4</v>
      </c>
      <c r="C151" s="17">
        <v>2006.75</v>
      </c>
      <c r="D151">
        <v>108.25</v>
      </c>
      <c r="F151" s="10">
        <v>126.82797259637714</v>
      </c>
      <c r="H151">
        <v>14101</v>
      </c>
      <c r="J151" s="12">
        <v>11544.964778731139</v>
      </c>
      <c r="L151" s="6">
        <f t="shared" si="6"/>
        <v>7.6767605134387632E-3</v>
      </c>
      <c r="N151">
        <v>39283</v>
      </c>
      <c r="O151" s="1"/>
      <c r="P151" s="14">
        <v>32309.831933211586</v>
      </c>
      <c r="Q151" s="1"/>
      <c r="R151">
        <v>358.95940000000002</v>
      </c>
      <c r="T151" s="32">
        <v>43162</v>
      </c>
      <c r="X151" s="19">
        <f t="shared" si="7"/>
        <v>0.91012928038552432</v>
      </c>
      <c r="AC151">
        <v>9.5540009999999995</v>
      </c>
      <c r="AD151">
        <v>5.8832089999999999</v>
      </c>
      <c r="AE151">
        <v>10.57855</v>
      </c>
      <c r="AF151">
        <v>4.6844429999999999</v>
      </c>
    </row>
    <row r="152" spans="1:32">
      <c r="A152">
        <v>2007</v>
      </c>
      <c r="B152">
        <v>1</v>
      </c>
      <c r="C152" s="17">
        <v>2007</v>
      </c>
      <c r="D152">
        <v>108.75</v>
      </c>
      <c r="F152" s="10">
        <v>127.41378309335809</v>
      </c>
      <c r="H152">
        <v>14172</v>
      </c>
      <c r="J152" s="12">
        <v>11603.280390328211</v>
      </c>
      <c r="L152" s="6">
        <f t="shared" si="6"/>
        <v>7.6735817104149028E-3</v>
      </c>
      <c r="N152">
        <v>39527</v>
      </c>
      <c r="O152" s="1"/>
      <c r="P152" s="14">
        <v>32508.0517610227</v>
      </c>
      <c r="Q152" s="1"/>
      <c r="R152">
        <v>358.53969999999998</v>
      </c>
      <c r="T152" s="32">
        <v>43217</v>
      </c>
      <c r="X152" s="19">
        <f t="shared" si="7"/>
        <v>0.91461693315130621</v>
      </c>
      <c r="AC152">
        <v>9.5590240000000009</v>
      </c>
      <c r="AD152">
        <v>5.8820399999999999</v>
      </c>
      <c r="AE152">
        <v>10.58474</v>
      </c>
      <c r="AF152">
        <v>4.6890520000000002</v>
      </c>
    </row>
    <row r="153" spans="1:32">
      <c r="A153">
        <v>2007</v>
      </c>
      <c r="B153">
        <v>2</v>
      </c>
      <c r="C153" s="17">
        <v>2007.25</v>
      </c>
      <c r="D153">
        <v>109.1</v>
      </c>
      <c r="F153" s="10">
        <v>127.80041802136553</v>
      </c>
      <c r="H153">
        <v>14213</v>
      </c>
      <c r="J153" s="12">
        <v>11637.225684728941</v>
      </c>
      <c r="L153" s="6">
        <f t="shared" si="6"/>
        <v>7.6760712024203188E-3</v>
      </c>
      <c r="N153">
        <v>39663</v>
      </c>
      <c r="O153" s="1"/>
      <c r="P153" s="14">
        <v>32623.200208713803</v>
      </c>
      <c r="Q153" s="1"/>
      <c r="R153">
        <v>358.34410000000003</v>
      </c>
      <c r="T153" s="32">
        <v>43232</v>
      </c>
      <c r="X153" s="19">
        <f t="shared" si="7"/>
        <v>0.91744541080680975</v>
      </c>
      <c r="AC153">
        <v>9.5619130000000006</v>
      </c>
      <c r="AD153">
        <v>5.881494</v>
      </c>
      <c r="AE153">
        <v>10.58817</v>
      </c>
      <c r="AF153">
        <v>4.6922649999999999</v>
      </c>
    </row>
    <row r="154" spans="1:32">
      <c r="A154">
        <v>2007</v>
      </c>
      <c r="B154">
        <v>3</v>
      </c>
      <c r="C154" s="17">
        <v>2007.5</v>
      </c>
      <c r="D154">
        <v>109.88</v>
      </c>
      <c r="F154" s="10">
        <v>128.7611472364143</v>
      </c>
      <c r="H154">
        <v>14234</v>
      </c>
      <c r="J154" s="12">
        <v>11653.926342513061</v>
      </c>
      <c r="L154" s="6">
        <f t="shared" si="6"/>
        <v>7.7195447520022479E-3</v>
      </c>
      <c r="N154">
        <v>39775</v>
      </c>
      <c r="O154" s="1"/>
      <c r="P154" s="14">
        <v>32716.963944690844</v>
      </c>
      <c r="Q154" s="1"/>
      <c r="R154">
        <v>357.863</v>
      </c>
      <c r="T154" s="32">
        <v>43260</v>
      </c>
      <c r="X154" s="19">
        <f t="shared" si="7"/>
        <v>0.91944059177068882</v>
      </c>
      <c r="AC154">
        <v>9.5633890000000008</v>
      </c>
      <c r="AD154">
        <v>5.8801500000000004</v>
      </c>
      <c r="AE154">
        <v>10.59099</v>
      </c>
      <c r="AF154">
        <v>4.699389</v>
      </c>
    </row>
    <row r="155" spans="1:32">
      <c r="A155">
        <v>2007</v>
      </c>
      <c r="B155">
        <v>4</v>
      </c>
      <c r="C155" s="17">
        <v>2007.75</v>
      </c>
      <c r="D155">
        <v>110.16</v>
      </c>
      <c r="F155" s="10">
        <v>129.06576869484439</v>
      </c>
      <c r="H155">
        <v>14278</v>
      </c>
      <c r="J155" s="12">
        <v>11689.834758597559</v>
      </c>
      <c r="L155" s="6">
        <f t="shared" si="6"/>
        <v>7.7153662978008122E-3</v>
      </c>
      <c r="N155">
        <v>39932</v>
      </c>
      <c r="O155" s="1"/>
      <c r="P155" s="14">
        <v>32843.627237151057</v>
      </c>
      <c r="Q155" s="1"/>
      <c r="R155">
        <v>357.55790000000002</v>
      </c>
      <c r="T155" s="32">
        <v>43331</v>
      </c>
      <c r="X155" s="19">
        <f t="shared" si="7"/>
        <v>0.92155731462463364</v>
      </c>
      <c r="AC155">
        <v>9.5664750000000005</v>
      </c>
      <c r="AD155">
        <v>5.8792970000000002</v>
      </c>
      <c r="AE155">
        <v>10.59493</v>
      </c>
      <c r="AF155">
        <v>4.7019339999999996</v>
      </c>
    </row>
    <row r="156" spans="1:32">
      <c r="A156" s="2">
        <v>2008</v>
      </c>
      <c r="B156" s="2">
        <v>1</v>
      </c>
      <c r="C156" s="17">
        <v>2008</v>
      </c>
      <c r="D156">
        <v>111.66</v>
      </c>
      <c r="E156" s="61"/>
      <c r="F156" s="10">
        <v>130.82320018578727</v>
      </c>
      <c r="G156" s="61"/>
      <c r="H156">
        <v>14388</v>
      </c>
      <c r="I156" s="61"/>
      <c r="J156" s="12">
        <v>11780.228991897851</v>
      </c>
      <c r="K156" s="61"/>
      <c r="L156" s="6">
        <f t="shared" si="6"/>
        <v>7.7606338615512924E-3</v>
      </c>
      <c r="M156" s="61"/>
      <c r="N156">
        <v>40173</v>
      </c>
      <c r="O156" s="61"/>
      <c r="P156" s="14">
        <v>33036.912131489698</v>
      </c>
      <c r="Q156" s="61"/>
      <c r="R156">
        <v>358.15100000000001</v>
      </c>
      <c r="S156" s="61"/>
      <c r="T156" s="32">
        <v>43391</v>
      </c>
      <c r="U156" s="61"/>
      <c r="X156" s="19">
        <f t="shared" si="7"/>
        <v>0.92583715517042708</v>
      </c>
      <c r="Y156" s="61"/>
      <c r="AC156">
        <v>9.5741499999999995</v>
      </c>
      <c r="AD156">
        <v>5.8809550000000002</v>
      </c>
      <c r="AE156">
        <v>10.600949999999999</v>
      </c>
      <c r="AF156">
        <v>4.7154579999999999</v>
      </c>
    </row>
    <row r="157" spans="1:32">
      <c r="A157">
        <v>2008</v>
      </c>
      <c r="B157">
        <v>2</v>
      </c>
      <c r="C157" s="17">
        <v>2008.25</v>
      </c>
      <c r="D157">
        <v>110.9</v>
      </c>
      <c r="F157" s="10">
        <v>129.90933581049697</v>
      </c>
      <c r="H157">
        <v>14415</v>
      </c>
      <c r="J157" s="12">
        <v>11802.166387509622</v>
      </c>
      <c r="L157" s="6">
        <f t="shared" si="6"/>
        <v>7.6933749566423871E-3</v>
      </c>
      <c r="N157">
        <v>40248</v>
      </c>
      <c r="O157" s="1"/>
      <c r="P157" s="14">
        <v>33106.001200104358</v>
      </c>
      <c r="Q157" s="1"/>
      <c r="R157">
        <v>358.15440000000001</v>
      </c>
      <c r="T157" s="32">
        <v>43349</v>
      </c>
      <c r="X157" s="19">
        <f t="shared" si="7"/>
        <v>0.92846432443654991</v>
      </c>
      <c r="AC157">
        <v>9.5760249999999996</v>
      </c>
      <c r="AD157">
        <v>5.8809639999999996</v>
      </c>
      <c r="AE157">
        <v>10.602819999999999</v>
      </c>
      <c r="AF157">
        <v>4.7086290000000002</v>
      </c>
    </row>
    <row r="158" spans="1:32">
      <c r="A158">
        <v>2008</v>
      </c>
      <c r="B158">
        <v>3</v>
      </c>
      <c r="C158" s="17">
        <v>2008.5</v>
      </c>
      <c r="D158">
        <v>110.4</v>
      </c>
      <c r="F158" s="10">
        <v>129.37039015327449</v>
      </c>
      <c r="H158">
        <v>14406</v>
      </c>
      <c r="J158" s="12">
        <v>11794.951462961295</v>
      </c>
      <c r="L158" s="6">
        <f t="shared" si="6"/>
        <v>7.6634735526863807E-3</v>
      </c>
      <c r="N158">
        <v>40321</v>
      </c>
      <c r="O158" s="1"/>
      <c r="P158" s="14">
        <v>33167.687868510307</v>
      </c>
      <c r="Q158" s="1"/>
      <c r="R158">
        <v>357.28280000000001</v>
      </c>
      <c r="T158" s="32">
        <v>43343</v>
      </c>
      <c r="X158" s="19">
        <f t="shared" si="7"/>
        <v>0.93027709203331566</v>
      </c>
      <c r="AC158">
        <v>9.5754000000000001</v>
      </c>
      <c r="AD158">
        <v>5.8785280000000002</v>
      </c>
      <c r="AE158">
        <v>10.60463</v>
      </c>
      <c r="AF158">
        <v>4.70411</v>
      </c>
    </row>
    <row r="159" spans="1:32">
      <c r="A159">
        <v>2008</v>
      </c>
      <c r="B159">
        <v>4</v>
      </c>
      <c r="C159" s="17">
        <v>2008.75</v>
      </c>
      <c r="D159">
        <v>107.99</v>
      </c>
      <c r="F159" s="10">
        <v>126.52335113794703</v>
      </c>
      <c r="H159">
        <v>14182</v>
      </c>
      <c r="J159" s="12">
        <v>11611.615695120965</v>
      </c>
      <c r="L159" s="6">
        <f t="shared" si="6"/>
        <v>7.6145818643350719E-3</v>
      </c>
      <c r="N159">
        <v>40365</v>
      </c>
      <c r="O159" s="1"/>
      <c r="P159" s="14">
        <v>33199.764936081403</v>
      </c>
      <c r="Q159" s="1"/>
      <c r="R159">
        <v>351.34399999999999</v>
      </c>
      <c r="T159" s="32">
        <v>43382</v>
      </c>
      <c r="X159" s="19">
        <f t="shared" si="7"/>
        <v>0.93045502743073161</v>
      </c>
      <c r="AC159">
        <v>9.5597290000000008</v>
      </c>
      <c r="AD159">
        <v>5.8617660000000003</v>
      </c>
      <c r="AE159">
        <v>10.60572</v>
      </c>
      <c r="AF159">
        <v>4.6820389999999996</v>
      </c>
    </row>
    <row r="160" spans="1:32">
      <c r="A160" s="3">
        <v>2009</v>
      </c>
      <c r="B160" s="3">
        <v>1</v>
      </c>
      <c r="C160" s="17">
        <v>2009</v>
      </c>
      <c r="D160">
        <v>104.27</v>
      </c>
      <c r="E160" s="7">
        <f>LN(D160/D156)</f>
        <v>-6.8474851080712634E-2</v>
      </c>
      <c r="F160" s="10">
        <v>122.16492104040871</v>
      </c>
      <c r="G160" s="7">
        <f>LN(F160/F156)</f>
        <v>-6.8474851080712745E-2</v>
      </c>
      <c r="H160">
        <v>13978</v>
      </c>
      <c r="I160" s="3">
        <f>LN(H160/H156)</f>
        <v>-2.8909860778440252E-2</v>
      </c>
      <c r="J160" s="12">
        <v>11444.489415736603</v>
      </c>
      <c r="K160" s="3">
        <f>LN(J160/J156)</f>
        <v>-2.8914276658990962E-2</v>
      </c>
      <c r="L160" s="6">
        <f t="shared" si="6"/>
        <v>7.4595793389612246E-3</v>
      </c>
      <c r="M160" s="3">
        <f>LN(L160/L156)</f>
        <v>-3.9564990302272444E-2</v>
      </c>
      <c r="N160">
        <v>40347</v>
      </c>
      <c r="O160" s="3">
        <f>LN(N160/N156)</f>
        <v>4.3219143279831073E-3</v>
      </c>
      <c r="P160" s="14">
        <v>33176.735246543183</v>
      </c>
      <c r="Q160" s="3">
        <f>LN(P160/P156)</f>
        <v>4.2233989042073884E-3</v>
      </c>
      <c r="R160">
        <v>346.44459999999998</v>
      </c>
      <c r="S160" s="3">
        <f>LN(R160/R156)</f>
        <v>-3.3231763895591855E-2</v>
      </c>
      <c r="T160" s="32">
        <v>43422</v>
      </c>
      <c r="U160" s="3">
        <f>LN(T160/T156)</f>
        <v>7.1417878238581368E-4</v>
      </c>
      <c r="X160" s="19">
        <f t="shared" si="7"/>
        <v>0.92918336327207407</v>
      </c>
      <c r="Y160" s="3">
        <f>LN(X160/X156)</f>
        <v>3.6077355455970536E-3</v>
      </c>
      <c r="AC160">
        <v>9.5452399999999997</v>
      </c>
      <c r="AD160">
        <v>5.8477230000000002</v>
      </c>
      <c r="AE160">
        <v>10.605270000000001</v>
      </c>
      <c r="AF160">
        <v>4.6469839999999998</v>
      </c>
    </row>
    <row r="161" spans="1:32">
      <c r="A161">
        <v>2009</v>
      </c>
      <c r="B161">
        <v>2</v>
      </c>
      <c r="C161" s="17">
        <v>2009.25</v>
      </c>
      <c r="D161">
        <v>104.77</v>
      </c>
      <c r="F161" s="10">
        <v>122.71558290757082</v>
      </c>
      <c r="H161">
        <v>13926</v>
      </c>
      <c r="J161" s="12">
        <v>11401.75252605041</v>
      </c>
      <c r="L161" s="6">
        <f t="shared" si="6"/>
        <v>7.5233376418210535E-3</v>
      </c>
      <c r="N161">
        <v>40255</v>
      </c>
      <c r="P161" s="14">
        <v>33112.581111400992</v>
      </c>
      <c r="R161">
        <v>345.94459999999998</v>
      </c>
      <c r="T161" s="32">
        <v>43495</v>
      </c>
      <c r="X161" s="19">
        <f t="shared" si="7"/>
        <v>0.92550867915852397</v>
      </c>
      <c r="AC161">
        <v>9.5415120000000009</v>
      </c>
      <c r="AD161">
        <v>5.846279</v>
      </c>
      <c r="AE161">
        <v>10.60299</v>
      </c>
      <c r="AF161">
        <v>4.6517670000000004</v>
      </c>
    </row>
    <row r="162" spans="1:32">
      <c r="A162">
        <v>2009</v>
      </c>
      <c r="B162">
        <v>3</v>
      </c>
      <c r="C162" s="17">
        <v>2009.5</v>
      </c>
      <c r="D162">
        <v>105.49</v>
      </c>
      <c r="F162" s="10">
        <v>123.62944728286111</v>
      </c>
      <c r="H162">
        <v>13964</v>
      </c>
      <c r="J162" s="12">
        <v>11433.360119724828</v>
      </c>
      <c r="L162" s="6">
        <f t="shared" si="6"/>
        <v>7.5544256659982809E-3</v>
      </c>
      <c r="N162">
        <v>40236</v>
      </c>
      <c r="P162" s="14">
        <v>33098.598799895648</v>
      </c>
      <c r="R162">
        <v>347.05239999999998</v>
      </c>
      <c r="T162" s="32">
        <v>43400</v>
      </c>
      <c r="X162" s="19">
        <f t="shared" si="7"/>
        <v>0.92709677419354841</v>
      </c>
      <c r="AC162">
        <v>9.544238</v>
      </c>
      <c r="AD162">
        <v>5.8494760000000001</v>
      </c>
      <c r="AE162">
        <v>10.60252</v>
      </c>
      <c r="AF162">
        <v>4.6586160000000003</v>
      </c>
    </row>
    <row r="163" spans="1:32">
      <c r="A163" s="3">
        <v>2009</v>
      </c>
      <c r="B163" s="3">
        <v>4</v>
      </c>
      <c r="C163" s="17">
        <v>2009.75</v>
      </c>
      <c r="D163">
        <v>105.83</v>
      </c>
      <c r="E163" s="7">
        <f>LN(D163/D156)</f>
        <v>-5.3624506776581288E-2</v>
      </c>
      <c r="F163" s="10">
        <v>123.9926497909893</v>
      </c>
      <c r="G163" s="7">
        <f>LN(F163/F156)</f>
        <v>-5.3624506776581406E-2</v>
      </c>
      <c r="H163">
        <v>14045</v>
      </c>
      <c r="I163" s="3">
        <f>LN(H163/H156)</f>
        <v>-2.4128065277170457E-2</v>
      </c>
      <c r="J163" s="12">
        <v>11499.365941409455</v>
      </c>
      <c r="K163" s="3">
        <f>LN(J163/J156)</f>
        <v>-2.413071875549708E-2</v>
      </c>
      <c r="L163" s="6">
        <f t="shared" si="6"/>
        <v>7.5350658597365611E-3</v>
      </c>
      <c r="M163" s="3">
        <f>LN(L163/L156)</f>
        <v>-2.9496441499410705E-2</v>
      </c>
      <c r="N163">
        <v>40247</v>
      </c>
      <c r="O163" s="3">
        <f>LN(N163/N156)</f>
        <v>1.8403387437342664E-3</v>
      </c>
      <c r="P163" s="14">
        <v>33103.533733368124</v>
      </c>
      <c r="Q163" s="3">
        <f>LN(P163/P156)</f>
        <v>2.0145502056651372E-3</v>
      </c>
      <c r="R163">
        <v>348.9701</v>
      </c>
      <c r="S163" s="3">
        <f>LN(R163/R156)</f>
        <v>-2.5968440002945993E-2</v>
      </c>
      <c r="T163" s="32">
        <v>43289</v>
      </c>
      <c r="U163" s="3">
        <f>LN(T163/T156)</f>
        <v>-2.3534851656802579E-3</v>
      </c>
      <c r="X163" s="19">
        <f t="shared" si="7"/>
        <v>0.92972810644736537</v>
      </c>
      <c r="Y163" s="3">
        <f>LN(X163/X156)</f>
        <v>4.1938239094143556E-3</v>
      </c>
      <c r="AC163">
        <v>9.5500220000000002</v>
      </c>
      <c r="AD163">
        <v>5.8549860000000002</v>
      </c>
      <c r="AE163">
        <v>10.602790000000001</v>
      </c>
      <c r="AF163">
        <v>4.6618339999999998</v>
      </c>
    </row>
    <row r="164" spans="1:32">
      <c r="A164">
        <v>2010</v>
      </c>
      <c r="B164">
        <v>1</v>
      </c>
      <c r="C164" s="17">
        <v>2010</v>
      </c>
      <c r="D164">
        <v>106.43</v>
      </c>
      <c r="F164" s="10">
        <v>124.56674407803064</v>
      </c>
      <c r="H164">
        <v>14154</v>
      </c>
      <c r="J164" s="12">
        <v>11588.404485138923</v>
      </c>
      <c r="L164" s="6">
        <f t="shared" si="6"/>
        <v>7.5194291366398195E-3</v>
      </c>
      <c r="N164">
        <v>40275</v>
      </c>
      <c r="O164" s="1"/>
      <c r="P164" s="14">
        <v>33106.001200104358</v>
      </c>
      <c r="Q164" s="1"/>
      <c r="R164">
        <v>351.43389999999999</v>
      </c>
      <c r="T164" s="32">
        <v>43277</v>
      </c>
      <c r="X164" s="19">
        <f t="shared" si="7"/>
        <v>0.93063289969267737</v>
      </c>
      <c r="AC164">
        <v>9.5577529999999999</v>
      </c>
      <c r="AD164">
        <v>5.8620210000000004</v>
      </c>
      <c r="AE164">
        <v>10.603490000000001</v>
      </c>
      <c r="AF164">
        <v>4.6674879999999996</v>
      </c>
    </row>
    <row r="165" spans="1:32">
      <c r="A165">
        <v>2010</v>
      </c>
      <c r="B165">
        <v>2</v>
      </c>
      <c r="C165" s="17">
        <v>2010.25</v>
      </c>
      <c r="D165">
        <v>108.88</v>
      </c>
      <c r="F165" s="10">
        <v>127.28490478402229</v>
      </c>
      <c r="H165">
        <v>14273</v>
      </c>
      <c r="J165" s="12">
        <v>11634.300120062622</v>
      </c>
      <c r="L165" s="6">
        <f t="shared" si="6"/>
        <v>7.628389266447138E-3</v>
      </c>
      <c r="N165">
        <v>40433</v>
      </c>
      <c r="O165" s="1"/>
      <c r="P165" s="14">
        <v>33172.622801982783</v>
      </c>
      <c r="Q165" s="1"/>
      <c r="R165">
        <v>353.00369999999998</v>
      </c>
      <c r="T165" s="32">
        <v>43339</v>
      </c>
      <c r="X165" s="19">
        <f t="shared" si="7"/>
        <v>0.93294722997761836</v>
      </c>
      <c r="AC165">
        <v>9.5661249999999995</v>
      </c>
      <c r="AD165">
        <v>5.8664779999999999</v>
      </c>
      <c r="AE165">
        <v>10.6074</v>
      </c>
      <c r="AF165">
        <v>4.6902460000000001</v>
      </c>
    </row>
    <row r="166" spans="1:32">
      <c r="A166">
        <v>2010</v>
      </c>
      <c r="B166">
        <v>3</v>
      </c>
      <c r="C166" s="17">
        <v>2010.5</v>
      </c>
      <c r="D166">
        <v>109.64</v>
      </c>
      <c r="H166">
        <v>14415</v>
      </c>
      <c r="N166">
        <v>40543</v>
      </c>
      <c r="O166" s="1"/>
      <c r="P166" s="1"/>
      <c r="Q166" s="1"/>
      <c r="R166">
        <v>355.54840000000002</v>
      </c>
      <c r="T166" s="32">
        <v>43332</v>
      </c>
      <c r="X166" s="19">
        <f t="shared" si="7"/>
        <v>0.93563648112249609</v>
      </c>
      <c r="AC166">
        <v>9.5760249999999996</v>
      </c>
      <c r="AD166">
        <v>5.8736620000000004</v>
      </c>
      <c r="AE166">
        <v>10.61012</v>
      </c>
      <c r="AF166">
        <v>4.6972019999999999</v>
      </c>
    </row>
    <row r="167" spans="1:32">
      <c r="A167">
        <v>2010</v>
      </c>
      <c r="B167">
        <v>4</v>
      </c>
      <c r="C167" s="17">
        <v>2010.75</v>
      </c>
      <c r="N167">
        <v>40641</v>
      </c>
      <c r="O167" s="1"/>
      <c r="P167" s="1"/>
      <c r="Q167" s="1"/>
      <c r="AE167">
        <v>10.61253</v>
      </c>
    </row>
    <row r="168" spans="1:32">
      <c r="A168">
        <v>2011</v>
      </c>
      <c r="B168">
        <v>1</v>
      </c>
      <c r="C168" s="17">
        <v>2011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175"/>
  <sheetViews>
    <sheetView zoomScale="95" zoomScaleNormal="95" workbookViewId="0">
      <pane xSplit="2" ySplit="3" topLeftCell="M4" activePane="bottomRight" state="frozen"/>
      <selection pane="topRight"/>
      <selection pane="bottomLeft"/>
      <selection pane="bottomRight"/>
    </sheetView>
  </sheetViews>
  <sheetFormatPr baseColWidth="10" defaultRowHeight="15"/>
  <cols>
    <col min="2" max="2" width="7.5703125" customWidth="1"/>
    <col min="3" max="4" width="8" style="17" customWidth="1"/>
    <col min="5" max="5" width="8.7109375" customWidth="1"/>
    <col min="6" max="6" width="8" style="17" customWidth="1"/>
    <col min="7" max="7" width="9.28515625" style="17" customWidth="1"/>
    <col min="8" max="13" width="8.7109375" customWidth="1"/>
    <col min="14" max="14" width="2.7109375" style="48" customWidth="1"/>
    <col min="15" max="15" width="8.85546875" style="6" customWidth="1"/>
    <col min="16" max="16" width="9" customWidth="1"/>
    <col min="17" max="18" width="8.85546875" style="6" customWidth="1"/>
    <col min="19" max="19" width="9" customWidth="1"/>
    <col min="24" max="24" width="9.85546875" customWidth="1"/>
    <col min="26" max="26" width="8.85546875" customWidth="1"/>
    <col min="28" max="28" width="11.42578125" style="26"/>
    <col min="29" max="29" width="9.28515625" customWidth="1"/>
    <col min="30" max="30" width="2.42578125" style="48" customWidth="1"/>
    <col min="32" max="32" width="9" customWidth="1"/>
    <col min="35" max="35" width="10.7109375" customWidth="1"/>
    <col min="40" max="40" width="10.7109375" customWidth="1"/>
  </cols>
  <sheetData>
    <row r="1" spans="1:40">
      <c r="A1" s="57" t="s">
        <v>67</v>
      </c>
    </row>
    <row r="2" spans="1:40">
      <c r="A2" t="s">
        <v>0</v>
      </c>
      <c r="B2" t="s">
        <v>1</v>
      </c>
      <c r="C2" s="17" t="s">
        <v>2</v>
      </c>
      <c r="D2" t="s">
        <v>37</v>
      </c>
      <c r="I2" t="s">
        <v>52</v>
      </c>
      <c r="O2" s="6" t="s">
        <v>38</v>
      </c>
      <c r="Q2" s="20"/>
      <c r="T2" t="s">
        <v>39</v>
      </c>
      <c r="Y2" t="s">
        <v>40</v>
      </c>
      <c r="AA2" s="4"/>
      <c r="AB2" s="27"/>
      <c r="AE2" t="s">
        <v>43</v>
      </c>
      <c r="AK2" t="s">
        <v>14</v>
      </c>
      <c r="AM2" t="s">
        <v>61</v>
      </c>
    </row>
    <row r="3" spans="1:40" s="15" customFormat="1" ht="11.25">
      <c r="C3" s="18"/>
      <c r="D3" s="20" t="s">
        <v>25</v>
      </c>
      <c r="E3" s="5" t="s">
        <v>12</v>
      </c>
      <c r="F3" s="52" t="s">
        <v>27</v>
      </c>
      <c r="G3" s="52" t="s">
        <v>26</v>
      </c>
      <c r="H3" s="5" t="s">
        <v>12</v>
      </c>
      <c r="I3" s="51" t="s">
        <v>53</v>
      </c>
      <c r="J3" s="5" t="s">
        <v>12</v>
      </c>
      <c r="K3" s="53" t="s">
        <v>54</v>
      </c>
      <c r="L3" s="53" t="s">
        <v>55</v>
      </c>
      <c r="M3" s="5" t="s">
        <v>12</v>
      </c>
      <c r="N3" s="49"/>
      <c r="O3" s="24" t="s">
        <v>28</v>
      </c>
      <c r="P3" s="5" t="s">
        <v>13</v>
      </c>
      <c r="Q3" s="52" t="s">
        <v>29</v>
      </c>
      <c r="R3" s="52" t="s">
        <v>30</v>
      </c>
      <c r="S3" s="5" t="s">
        <v>13</v>
      </c>
      <c r="T3" s="15" t="s">
        <v>31</v>
      </c>
      <c r="U3" s="5" t="s">
        <v>15</v>
      </c>
      <c r="V3" s="54" t="s">
        <v>32</v>
      </c>
      <c r="W3" s="54" t="s">
        <v>33</v>
      </c>
      <c r="X3" s="5" t="s">
        <v>15</v>
      </c>
      <c r="Y3" s="21" t="s">
        <v>34</v>
      </c>
      <c r="Z3" s="5" t="s">
        <v>42</v>
      </c>
      <c r="AA3" s="55" t="s">
        <v>35</v>
      </c>
      <c r="AB3" s="55" t="s">
        <v>36</v>
      </c>
      <c r="AC3" s="5" t="s">
        <v>42</v>
      </c>
      <c r="AD3" s="49"/>
      <c r="AE3" s="21" t="s">
        <v>48</v>
      </c>
      <c r="AF3" s="5" t="s">
        <v>51</v>
      </c>
      <c r="AG3" s="56" t="s">
        <v>49</v>
      </c>
      <c r="AH3" s="56" t="s">
        <v>50</v>
      </c>
      <c r="AI3" s="5" t="s">
        <v>51</v>
      </c>
      <c r="AN3" s="5" t="s">
        <v>51</v>
      </c>
    </row>
    <row r="4" spans="1:40">
      <c r="A4">
        <v>1970</v>
      </c>
      <c r="B4">
        <v>1</v>
      </c>
      <c r="C4" s="17">
        <v>1970</v>
      </c>
      <c r="D4" s="6">
        <v>3.8499614141654601</v>
      </c>
      <c r="E4" s="6"/>
      <c r="F4" s="6">
        <v>3.8805527353776998</v>
      </c>
      <c r="G4" s="6">
        <v>-3.0591321212234401E-2</v>
      </c>
      <c r="H4" s="6"/>
      <c r="I4" s="6">
        <v>-5.8404368729021501</v>
      </c>
      <c r="J4" s="6"/>
      <c r="K4" s="6">
        <v>-5.8264104458518</v>
      </c>
      <c r="L4" s="6">
        <v>-1.4026427050342001E-2</v>
      </c>
      <c r="M4" s="6"/>
      <c r="N4" s="50"/>
      <c r="O4" s="6">
        <v>9.6903982870676106</v>
      </c>
      <c r="P4" s="6"/>
      <c r="Q4" s="6">
        <v>9.7069631812287192</v>
      </c>
      <c r="R4" s="6">
        <v>-1.6564894161108502E-2</v>
      </c>
      <c r="S4" s="6"/>
      <c r="T4">
        <v>10.4116136358193</v>
      </c>
      <c r="V4">
        <v>10.421380078213</v>
      </c>
      <c r="W4">
        <v>-9.7664423936745202E-3</v>
      </c>
      <c r="X4" s="6"/>
      <c r="Y4" s="22">
        <v>-0.72121534875170501</v>
      </c>
      <c r="Z4" s="6"/>
      <c r="AA4" s="22">
        <v>-0.71441689698578903</v>
      </c>
      <c r="AB4" s="28">
        <v>-6.7984517659165303E-3</v>
      </c>
      <c r="AC4" s="6"/>
      <c r="AD4" s="50"/>
      <c r="AE4" s="22">
        <v>10.426083631900999</v>
      </c>
      <c r="AF4" s="6"/>
      <c r="AG4" s="22">
        <v>10.4332446614613</v>
      </c>
      <c r="AH4" s="22">
        <v>-7.1610295603328203E-3</v>
      </c>
      <c r="AI4" s="6"/>
      <c r="AM4">
        <v>-1.44699960817107E-2</v>
      </c>
      <c r="AN4" s="6"/>
    </row>
    <row r="5" spans="1:40">
      <c r="A5">
        <v>1970</v>
      </c>
      <c r="B5">
        <v>2</v>
      </c>
      <c r="C5" s="17">
        <v>1970.25</v>
      </c>
      <c r="D5" s="6">
        <v>3.8889496511311599</v>
      </c>
      <c r="E5" s="6"/>
      <c r="F5" s="6">
        <v>3.8890829388316699</v>
      </c>
      <c r="G5" s="6">
        <v>-1.3328770051401699E-4</v>
      </c>
      <c r="H5" s="6"/>
      <c r="I5" s="6">
        <v>-5.8131056938438297</v>
      </c>
      <c r="J5" s="6"/>
      <c r="K5" s="6">
        <v>-5.8146351992495502</v>
      </c>
      <c r="L5" s="6">
        <v>1.5295054057169401E-3</v>
      </c>
      <c r="M5" s="6"/>
      <c r="N5" s="50"/>
      <c r="O5" s="6">
        <v>9.7020553449749993</v>
      </c>
      <c r="P5" s="6"/>
      <c r="Q5" s="6">
        <v>9.7037181380805908</v>
      </c>
      <c r="R5" s="6">
        <v>-1.6627931055932499E-3</v>
      </c>
      <c r="S5" s="6"/>
      <c r="T5">
        <v>10.415349938678199</v>
      </c>
      <c r="V5">
        <v>10.4218467177213</v>
      </c>
      <c r="W5">
        <v>-6.4967790430667796E-3</v>
      </c>
      <c r="X5" s="6"/>
      <c r="Y5" s="22">
        <v>-0.71329459370322401</v>
      </c>
      <c r="Z5" s="6"/>
      <c r="AA5" s="22">
        <v>-0.71812857964208399</v>
      </c>
      <c r="AB5" s="28">
        <v>4.8339859388600798E-3</v>
      </c>
      <c r="AC5" s="6"/>
      <c r="AD5" s="50"/>
      <c r="AE5" s="22">
        <v>10.429191936530501</v>
      </c>
      <c r="AF5" s="6"/>
      <c r="AG5" s="22">
        <v>10.4342769181712</v>
      </c>
      <c r="AH5" s="22">
        <v>-5.0849816406071096E-3</v>
      </c>
      <c r="AI5" s="6"/>
      <c r="AM5">
        <v>-1.3841997852360399E-2</v>
      </c>
      <c r="AN5" s="6"/>
    </row>
    <row r="6" spans="1:40">
      <c r="A6">
        <v>1970</v>
      </c>
      <c r="B6">
        <v>3</v>
      </c>
      <c r="C6" s="17">
        <v>1970.5</v>
      </c>
      <c r="D6" s="6">
        <v>3.90745579156706</v>
      </c>
      <c r="E6" s="6"/>
      <c r="F6" s="6">
        <v>3.8975940227098902</v>
      </c>
      <c r="G6" s="6">
        <v>9.8617688571711604E-3</v>
      </c>
      <c r="H6" s="6"/>
      <c r="I6" s="6">
        <v>-5.7923862562573198</v>
      </c>
      <c r="J6" s="6"/>
      <c r="K6" s="6">
        <v>-5.8028687191642003</v>
      </c>
      <c r="L6" s="6">
        <v>1.0482462906889299E-2</v>
      </c>
      <c r="M6" s="6"/>
      <c r="N6" s="50"/>
      <c r="O6" s="6">
        <v>9.6998420478243794</v>
      </c>
      <c r="P6" s="6"/>
      <c r="Q6" s="6">
        <v>9.7004627418736096</v>
      </c>
      <c r="R6" s="6">
        <v>-6.2069404923370498E-4</v>
      </c>
      <c r="S6" s="6"/>
      <c r="T6">
        <v>10.419710186208301</v>
      </c>
      <c r="V6">
        <v>10.422307253203099</v>
      </c>
      <c r="W6">
        <v>-2.5970669947614701E-3</v>
      </c>
      <c r="X6" s="6"/>
      <c r="Y6" s="22">
        <v>-0.71986813838395403</v>
      </c>
      <c r="Z6" s="6"/>
      <c r="AA6" s="22">
        <v>-0.72184451133073402</v>
      </c>
      <c r="AB6" s="28">
        <v>1.9763729467791001E-3</v>
      </c>
      <c r="AC6" s="6"/>
      <c r="AD6" s="50"/>
      <c r="AE6" s="22">
        <v>10.4333802390193</v>
      </c>
      <c r="AF6" s="6"/>
      <c r="AG6" s="22">
        <v>10.4353046992375</v>
      </c>
      <c r="AH6" s="22">
        <v>-1.9244602182020201E-3</v>
      </c>
      <c r="AI6" s="6"/>
      <c r="AM6">
        <v>-1.36700528110073E-2</v>
      </c>
      <c r="AN6" s="6"/>
    </row>
    <row r="7" spans="1:40">
      <c r="A7">
        <v>1970</v>
      </c>
      <c r="B7">
        <v>4</v>
      </c>
      <c r="C7" s="17">
        <v>1970.75</v>
      </c>
      <c r="D7" s="6">
        <v>3.9158958960959298</v>
      </c>
      <c r="E7" s="6"/>
      <c r="F7" s="6">
        <v>3.9060667841317702</v>
      </c>
      <c r="G7" s="6">
        <v>9.8291119641666907E-3</v>
      </c>
      <c r="H7" s="6"/>
      <c r="I7" s="6">
        <v>-5.7863123313561502</v>
      </c>
      <c r="J7" s="6"/>
      <c r="K7" s="6">
        <v>-5.7911188161717897</v>
      </c>
      <c r="L7" s="6">
        <v>4.8064848156439402E-3</v>
      </c>
      <c r="M7" s="6"/>
      <c r="N7" s="50"/>
      <c r="O7" s="6">
        <v>9.7022082274520898</v>
      </c>
      <c r="P7" s="6"/>
      <c r="Q7" s="6">
        <v>9.6971856003032393</v>
      </c>
      <c r="R7" s="6">
        <v>5.0226271488540402E-3</v>
      </c>
      <c r="S7" s="6"/>
      <c r="T7">
        <v>10.421433963214399</v>
      </c>
      <c r="V7">
        <v>10.422751520145001</v>
      </c>
      <c r="W7">
        <v>-1.3175569306049799E-3</v>
      </c>
      <c r="X7" s="6"/>
      <c r="Y7" s="22">
        <v>-0.71922573576231597</v>
      </c>
      <c r="Z7" s="6"/>
      <c r="AA7" s="22">
        <v>-0.72556591984287699</v>
      </c>
      <c r="AB7" s="28">
        <v>6.34018408056125E-3</v>
      </c>
      <c r="AC7" s="6"/>
      <c r="AD7" s="50"/>
      <c r="AE7" s="22">
        <v>10.434968381227099</v>
      </c>
      <c r="AF7" s="6"/>
      <c r="AG7" s="22">
        <v>10.436320350903401</v>
      </c>
      <c r="AH7" s="22">
        <v>-1.35196967627138E-3</v>
      </c>
      <c r="AI7" s="6"/>
      <c r="AM7">
        <v>-1.35344180127417E-2</v>
      </c>
      <c r="AN7" s="6"/>
    </row>
    <row r="8" spans="1:40">
      <c r="A8">
        <v>1971</v>
      </c>
      <c r="B8">
        <v>1</v>
      </c>
      <c r="C8" s="17">
        <v>1971</v>
      </c>
      <c r="D8" s="6">
        <v>3.89649811555286</v>
      </c>
      <c r="E8" s="6"/>
      <c r="F8" s="6">
        <v>3.91448818382228</v>
      </c>
      <c r="G8" s="6">
        <v>-1.7990068269415099E-2</v>
      </c>
      <c r="H8" s="6"/>
      <c r="I8" s="6">
        <v>-5.7911187491647897</v>
      </c>
      <c r="J8" s="6"/>
      <c r="K8" s="6">
        <v>-5.7793867493090296</v>
      </c>
      <c r="L8" s="6">
        <v>-1.17319998557539E-2</v>
      </c>
      <c r="M8" s="6"/>
      <c r="N8" s="50"/>
      <c r="O8" s="6">
        <v>9.6876168647176595</v>
      </c>
      <c r="P8" s="6"/>
      <c r="Q8" s="6">
        <v>9.6938749331311307</v>
      </c>
      <c r="R8" s="6">
        <v>-6.2580684134783101E-3</v>
      </c>
      <c r="S8" s="6"/>
      <c r="T8">
        <v>10.421059468810901</v>
      </c>
      <c r="V8">
        <v>10.4231677308667</v>
      </c>
      <c r="W8">
        <v>-2.1082620557884E-3</v>
      </c>
      <c r="X8" s="6"/>
      <c r="Y8" s="22">
        <v>-0.73344260409332995</v>
      </c>
      <c r="Z8" s="6"/>
      <c r="AA8" s="22">
        <v>-0.72929279773656597</v>
      </c>
      <c r="AB8" s="28">
        <v>-4.1498063567640903E-3</v>
      </c>
      <c r="AC8" s="6"/>
      <c r="AD8" s="50"/>
      <c r="AE8" s="22">
        <v>10.435085921117301</v>
      </c>
      <c r="AF8" s="6"/>
      <c r="AG8" s="22">
        <v>10.437315016624099</v>
      </c>
      <c r="AH8" s="22">
        <v>-2.2290955068022802E-3</v>
      </c>
      <c r="AI8" s="6"/>
      <c r="AM8">
        <v>-1.40264523063984E-2</v>
      </c>
      <c r="AN8" s="6"/>
    </row>
    <row r="9" spans="1:40">
      <c r="A9">
        <v>1971</v>
      </c>
      <c r="B9">
        <v>2</v>
      </c>
      <c r="C9" s="17">
        <v>1971.25</v>
      </c>
      <c r="D9" s="6">
        <v>3.9172672304110701</v>
      </c>
      <c r="E9" s="6"/>
      <c r="F9" s="6">
        <v>3.9228513257013602</v>
      </c>
      <c r="G9" s="6">
        <v>-5.58409529028836E-3</v>
      </c>
      <c r="H9" s="6"/>
      <c r="I9" s="6">
        <v>-5.7734391454751703</v>
      </c>
      <c r="J9" s="6"/>
      <c r="K9" s="6">
        <v>-5.7676707735596198</v>
      </c>
      <c r="L9" s="6">
        <v>-5.7683719155434601E-3</v>
      </c>
      <c r="M9" s="6"/>
      <c r="N9" s="50"/>
      <c r="O9" s="6">
        <v>9.69070637588624</v>
      </c>
      <c r="P9" s="6"/>
      <c r="Q9" s="6">
        <v>9.6905220992609493</v>
      </c>
      <c r="R9" s="6">
        <v>1.84276625295964E-4</v>
      </c>
      <c r="S9" s="6"/>
      <c r="T9">
        <v>10.4219955908414</v>
      </c>
      <c r="V9">
        <v>10.423543274215</v>
      </c>
      <c r="W9">
        <v>-1.54768337355548E-3</v>
      </c>
      <c r="X9" s="6"/>
      <c r="Y9" s="22">
        <v>-0.73128921495523402</v>
      </c>
      <c r="Z9" s="6"/>
      <c r="AA9" s="22">
        <v>-0.73302117495479702</v>
      </c>
      <c r="AB9" s="28">
        <v>1.73195999956299E-3</v>
      </c>
      <c r="AC9" s="6"/>
      <c r="AD9" s="50"/>
      <c r="AE9" s="22">
        <v>10.436554005237999</v>
      </c>
      <c r="AF9" s="6"/>
      <c r="AG9" s="22">
        <v>10.4382789948741</v>
      </c>
      <c r="AH9" s="22">
        <v>-1.7249896361430899E-3</v>
      </c>
      <c r="AI9" s="6"/>
      <c r="AM9">
        <v>-1.45584143965354E-2</v>
      </c>
      <c r="AN9" s="6"/>
    </row>
    <row r="10" spans="1:40">
      <c r="A10">
        <v>1971</v>
      </c>
      <c r="B10">
        <v>3</v>
      </c>
      <c r="C10" s="17">
        <v>1971.5</v>
      </c>
      <c r="D10" s="6">
        <v>3.93441971615901</v>
      </c>
      <c r="E10" s="6"/>
      <c r="F10" s="6">
        <v>3.9311380698962801</v>
      </c>
      <c r="G10" s="6">
        <v>3.2816462627343001E-3</v>
      </c>
      <c r="H10" s="6"/>
      <c r="I10" s="6">
        <v>-5.7519585422574799</v>
      </c>
      <c r="J10" s="6"/>
      <c r="K10" s="6">
        <v>-5.7559764764071799</v>
      </c>
      <c r="L10" s="6">
        <v>4.0179341496919801E-3</v>
      </c>
      <c r="M10" s="6"/>
      <c r="N10" s="50"/>
      <c r="O10" s="6">
        <v>9.6863782584165001</v>
      </c>
      <c r="P10" s="6"/>
      <c r="Q10" s="6">
        <v>9.6871145463035493</v>
      </c>
      <c r="R10" s="6">
        <v>-7.3628788704738202E-4</v>
      </c>
      <c r="S10" s="6"/>
      <c r="T10">
        <v>10.4217335769056</v>
      </c>
      <c r="V10">
        <v>10.4238642213726</v>
      </c>
      <c r="W10">
        <v>-2.1306444670496898E-3</v>
      </c>
      <c r="X10" s="6"/>
      <c r="Y10" s="22">
        <v>-0.73535531848909597</v>
      </c>
      <c r="Z10" s="6"/>
      <c r="AA10" s="22">
        <v>-0.73674967506954303</v>
      </c>
      <c r="AB10" s="28">
        <v>1.39435658044706E-3</v>
      </c>
      <c r="AC10" s="6"/>
      <c r="AD10" s="50"/>
      <c r="AE10" s="22">
        <v>10.4367886988172</v>
      </c>
      <c r="AF10" s="6"/>
      <c r="AG10" s="22">
        <v>10.439201190942899</v>
      </c>
      <c r="AH10" s="22">
        <v>-2.41249212565719E-3</v>
      </c>
      <c r="AI10" s="6"/>
      <c r="AM10">
        <v>-1.5055121911686301E-2</v>
      </c>
      <c r="AN10" s="6"/>
    </row>
    <row r="11" spans="1:40">
      <c r="A11">
        <v>1971</v>
      </c>
      <c r="B11">
        <v>4</v>
      </c>
      <c r="C11" s="17">
        <v>1971.75</v>
      </c>
      <c r="D11" s="6">
        <v>3.9335774307630902</v>
      </c>
      <c r="E11" s="6"/>
      <c r="F11" s="6">
        <v>3.9393267864747501</v>
      </c>
      <c r="G11" s="6">
        <v>-5.7493557116572403E-3</v>
      </c>
      <c r="H11" s="6"/>
      <c r="I11" s="6">
        <v>-5.7424466279289801</v>
      </c>
      <c r="J11" s="6"/>
      <c r="K11" s="6">
        <v>-5.74431305056775</v>
      </c>
      <c r="L11" s="6">
        <v>1.86642263877256E-3</v>
      </c>
      <c r="M11" s="6"/>
      <c r="N11" s="50"/>
      <c r="O11" s="6">
        <v>9.6760240586920805</v>
      </c>
      <c r="P11" s="6"/>
      <c r="Q11" s="6">
        <v>9.6836398370427101</v>
      </c>
      <c r="R11" s="6">
        <v>-7.6157783506349804E-3</v>
      </c>
      <c r="S11" s="6"/>
      <c r="T11">
        <v>10.420460045533</v>
      </c>
      <c r="V11">
        <v>10.4241156762203</v>
      </c>
      <c r="W11">
        <v>-3.6556306873745102E-3</v>
      </c>
      <c r="X11" s="6"/>
      <c r="Y11" s="22">
        <v>-0.74443598684092305</v>
      </c>
      <c r="Z11" s="6"/>
      <c r="AA11" s="22">
        <v>-0.74047583917777704</v>
      </c>
      <c r="AB11" s="28">
        <v>-3.9601476631457803E-3</v>
      </c>
      <c r="AC11" s="6"/>
      <c r="AD11" s="50"/>
      <c r="AE11" s="22">
        <v>10.436172510655</v>
      </c>
      <c r="AF11" s="6"/>
      <c r="AG11" s="22">
        <v>10.4400694320016</v>
      </c>
      <c r="AH11" s="22">
        <v>-3.8969213466408799E-3</v>
      </c>
      <c r="AI11" s="6"/>
      <c r="AM11">
        <v>-1.5712465122007999E-2</v>
      </c>
      <c r="AN11" s="6"/>
    </row>
    <row r="12" spans="1:40">
      <c r="A12">
        <v>1972</v>
      </c>
      <c r="B12">
        <v>1</v>
      </c>
      <c r="C12" s="17">
        <v>1972</v>
      </c>
      <c r="D12" s="6">
        <v>3.93458808813828</v>
      </c>
      <c r="E12" s="6"/>
      <c r="F12" s="6">
        <v>3.9473978965334</v>
      </c>
      <c r="G12" s="6">
        <v>-1.28098083951169E-2</v>
      </c>
      <c r="H12" s="6"/>
      <c r="I12" s="6">
        <v>-5.7439367594265196</v>
      </c>
      <c r="J12" s="6"/>
      <c r="K12" s="6">
        <v>-5.7326871775485602</v>
      </c>
      <c r="L12" s="6">
        <v>-1.12495818779567E-2</v>
      </c>
      <c r="M12" s="6"/>
      <c r="N12" s="50"/>
      <c r="O12" s="6">
        <v>9.6785248475648</v>
      </c>
      <c r="P12" s="6"/>
      <c r="Q12" s="6">
        <v>9.6800850740822693</v>
      </c>
      <c r="R12" s="6">
        <v>-1.5602265174638999E-3</v>
      </c>
      <c r="S12" s="6"/>
      <c r="T12">
        <v>10.4240889374634</v>
      </c>
      <c r="V12">
        <v>10.424281410986101</v>
      </c>
      <c r="W12">
        <v>-1.92473522728775E-4</v>
      </c>
      <c r="X12" s="6"/>
      <c r="Y12" s="22">
        <v>-0.74556408989862999</v>
      </c>
      <c r="Z12" s="6"/>
      <c r="AA12" s="22">
        <v>-0.74419633690360598</v>
      </c>
      <c r="AB12" s="28">
        <v>-1.3677529950239999E-3</v>
      </c>
      <c r="AC12" s="6"/>
      <c r="AD12" s="50"/>
      <c r="AE12" s="22">
        <v>10.439980923050699</v>
      </c>
      <c r="AF12" s="6"/>
      <c r="AG12" s="22">
        <v>10.440870037413699</v>
      </c>
      <c r="AH12" s="22">
        <v>-8.8911436309224701E-4</v>
      </c>
      <c r="AI12" s="6"/>
      <c r="AM12">
        <v>-1.5891985587257199E-2</v>
      </c>
      <c r="AN12" s="6"/>
    </row>
    <row r="13" spans="1:40">
      <c r="A13">
        <v>1972</v>
      </c>
      <c r="B13">
        <v>2</v>
      </c>
      <c r="C13" s="17">
        <v>1972.25</v>
      </c>
      <c r="D13" s="6">
        <v>3.95078611389637</v>
      </c>
      <c r="E13" s="6"/>
      <c r="F13" s="6">
        <v>3.95532822782154</v>
      </c>
      <c r="G13" s="6">
        <v>-4.5421139251691197E-3</v>
      </c>
      <c r="H13" s="6"/>
      <c r="I13" s="6">
        <v>-5.7315565137405198</v>
      </c>
      <c r="J13" s="6"/>
      <c r="K13" s="6">
        <v>-5.7211043723426602</v>
      </c>
      <c r="L13" s="6">
        <v>-1.0452141397856E-2</v>
      </c>
      <c r="M13" s="6"/>
      <c r="N13" s="50"/>
      <c r="O13" s="6">
        <v>9.6823426276368902</v>
      </c>
      <c r="P13" s="6"/>
      <c r="Q13" s="6">
        <v>9.6764326001645902</v>
      </c>
      <c r="R13" s="6">
        <v>5.91002747229651E-3</v>
      </c>
      <c r="S13" s="6"/>
      <c r="T13">
        <v>10.4267368814851</v>
      </c>
      <c r="V13">
        <v>10.4243429131288</v>
      </c>
      <c r="W13">
        <v>2.3939683563600701E-3</v>
      </c>
      <c r="X13" s="6"/>
      <c r="Y13" s="22">
        <v>-0.74439425384826596</v>
      </c>
      <c r="Z13" s="6"/>
      <c r="AA13" s="22">
        <v>-0.74791031296343002</v>
      </c>
      <c r="AB13" s="28">
        <v>3.5160591151639502E-3</v>
      </c>
      <c r="AC13" s="6"/>
      <c r="AD13" s="50"/>
      <c r="AE13" s="22">
        <v>10.442929787248</v>
      </c>
      <c r="AF13" s="6"/>
      <c r="AG13" s="22">
        <v>10.441586890967001</v>
      </c>
      <c r="AH13" s="22">
        <v>1.3428962809758299E-3</v>
      </c>
      <c r="AI13" s="6"/>
      <c r="AM13">
        <v>-1.6192905762838002E-2</v>
      </c>
      <c r="AN13" s="6"/>
    </row>
    <row r="14" spans="1:40">
      <c r="A14">
        <v>1972</v>
      </c>
      <c r="B14">
        <v>3</v>
      </c>
      <c r="C14" s="17">
        <v>1972.5</v>
      </c>
      <c r="D14" s="6">
        <v>3.9738736048385999</v>
      </c>
      <c r="E14" s="6"/>
      <c r="F14" s="6">
        <v>3.9630866019582198</v>
      </c>
      <c r="G14" s="6">
        <v>1.07870028803871E-2</v>
      </c>
      <c r="H14" s="6"/>
      <c r="I14" s="6">
        <v>-5.7070683425778403</v>
      </c>
      <c r="J14" s="6"/>
      <c r="K14" s="6">
        <v>-5.7095771809317899</v>
      </c>
      <c r="L14" s="6">
        <v>2.50883835394954E-3</v>
      </c>
      <c r="M14" s="6"/>
      <c r="N14" s="50"/>
      <c r="O14" s="6">
        <v>9.68094194741645</v>
      </c>
      <c r="P14" s="6"/>
      <c r="Q14" s="6">
        <v>9.6726637828904796</v>
      </c>
      <c r="R14" s="6">
        <v>8.2781645259739599E-3</v>
      </c>
      <c r="S14" s="6"/>
      <c r="T14">
        <v>10.4275931063973</v>
      </c>
      <c r="V14">
        <v>10.4242815498111</v>
      </c>
      <c r="W14">
        <v>3.3115565862402701E-3</v>
      </c>
      <c r="X14" s="6"/>
      <c r="Y14" s="22">
        <v>-0.74665115898088297</v>
      </c>
      <c r="Z14" s="6"/>
      <c r="AA14" s="22">
        <v>-0.75161776691926896</v>
      </c>
      <c r="AB14" s="28">
        <v>4.9666079383858799E-3</v>
      </c>
      <c r="AC14" s="6"/>
      <c r="AD14" s="50"/>
      <c r="AE14" s="22">
        <v>10.444269957591899</v>
      </c>
      <c r="AF14" s="6"/>
      <c r="AG14" s="22">
        <v>10.442203320752499</v>
      </c>
      <c r="AH14" s="22">
        <v>2.0666368393698E-3</v>
      </c>
      <c r="AI14" s="6"/>
      <c r="AM14">
        <v>-1.6676851194582499E-2</v>
      </c>
      <c r="AN14" s="6"/>
    </row>
    <row r="15" spans="1:40">
      <c r="A15">
        <v>1972</v>
      </c>
      <c r="B15">
        <v>4</v>
      </c>
      <c r="C15" s="17">
        <v>1972.75</v>
      </c>
      <c r="D15" s="6">
        <v>3.9892930728847902</v>
      </c>
      <c r="E15" s="6"/>
      <c r="F15" s="6">
        <v>3.9706390017412998</v>
      </c>
      <c r="G15" s="6">
        <v>1.8654071143488101E-2</v>
      </c>
      <c r="H15" s="6"/>
      <c r="I15" s="6">
        <v>-5.68931003886801</v>
      </c>
      <c r="J15" s="6"/>
      <c r="K15" s="6">
        <v>-5.6981246818860702</v>
      </c>
      <c r="L15" s="6">
        <v>8.8146430180575594E-3</v>
      </c>
      <c r="M15" s="6"/>
      <c r="N15" s="50"/>
      <c r="O15" s="6">
        <v>9.6786031117528104</v>
      </c>
      <c r="P15" s="6"/>
      <c r="Q15" s="6">
        <v>9.6687636836278994</v>
      </c>
      <c r="R15" s="6">
        <v>9.8394281249110007E-3</v>
      </c>
      <c r="S15" s="6"/>
      <c r="T15">
        <v>10.428894549484401</v>
      </c>
      <c r="V15">
        <v>10.424080184426099</v>
      </c>
      <c r="W15">
        <v>4.81436505835475E-3</v>
      </c>
      <c r="X15" s="6"/>
      <c r="Y15" s="22">
        <v>-0.75029143773166296</v>
      </c>
      <c r="Z15" s="6"/>
      <c r="AA15" s="22">
        <v>-0.75531650079619705</v>
      </c>
      <c r="AB15" s="28">
        <v>5.0250630645341998E-3</v>
      </c>
      <c r="AC15" s="6"/>
      <c r="AD15" s="50"/>
      <c r="AE15" s="22">
        <v>10.445288450601399</v>
      </c>
      <c r="AF15" s="6"/>
      <c r="AG15" s="22">
        <v>10.442703494171701</v>
      </c>
      <c r="AH15" s="22">
        <v>2.58495642968092E-3</v>
      </c>
      <c r="AI15" s="6"/>
      <c r="AM15">
        <v>-1.6393901116959798E-2</v>
      </c>
      <c r="AN15" s="6"/>
    </row>
    <row r="16" spans="1:40">
      <c r="A16">
        <v>1973</v>
      </c>
      <c r="B16">
        <v>1</v>
      </c>
      <c r="C16" s="17">
        <v>1973</v>
      </c>
      <c r="D16" s="6">
        <v>4.00306463336823</v>
      </c>
      <c r="E16" s="6"/>
      <c r="F16" s="6">
        <v>3.9779581518454501</v>
      </c>
      <c r="G16" s="6">
        <v>2.5106481522779899E-2</v>
      </c>
      <c r="H16" s="6"/>
      <c r="I16" s="6">
        <v>-5.6774099843229697</v>
      </c>
      <c r="J16" s="6"/>
      <c r="K16" s="6">
        <v>-5.6867643857516397</v>
      </c>
      <c r="L16" s="6">
        <v>9.3544014286672805E-3</v>
      </c>
      <c r="M16" s="6"/>
      <c r="N16" s="50"/>
      <c r="O16" s="6">
        <v>9.6804746176912104</v>
      </c>
      <c r="P16" s="6"/>
      <c r="Q16" s="6">
        <v>9.66472253759766</v>
      </c>
      <c r="R16" s="6">
        <v>1.5752080093552199E-2</v>
      </c>
      <c r="S16" s="6"/>
      <c r="T16">
        <v>10.4359309199832</v>
      </c>
      <c r="V16">
        <v>10.423723750089801</v>
      </c>
      <c r="W16">
        <v>1.22071698934913E-2</v>
      </c>
      <c r="X16" s="6"/>
      <c r="Y16" s="22">
        <v>-0.75545630229207195</v>
      </c>
      <c r="Z16" s="6"/>
      <c r="AA16" s="22">
        <v>-0.75900121248932695</v>
      </c>
      <c r="AB16" s="28">
        <v>3.54491019725422E-3</v>
      </c>
      <c r="AC16" s="6"/>
      <c r="AD16" s="50"/>
      <c r="AE16" s="22">
        <v>10.4520423931121</v>
      </c>
      <c r="AF16" s="6"/>
      <c r="AG16" s="22">
        <v>10.443072870273999</v>
      </c>
      <c r="AH16" s="22">
        <v>8.9695228380861601E-3</v>
      </c>
      <c r="AI16" s="6"/>
      <c r="AM16">
        <v>-1.6111473128838E-2</v>
      </c>
      <c r="AN16" s="6"/>
    </row>
    <row r="17" spans="1:40">
      <c r="A17" s="39">
        <v>1973</v>
      </c>
      <c r="B17" s="39">
        <v>2</v>
      </c>
      <c r="C17" s="17">
        <v>1973.25</v>
      </c>
      <c r="D17" s="6">
        <v>4.0104262150619601</v>
      </c>
      <c r="E17" s="6"/>
      <c r="F17" s="6">
        <v>3.9850284357397898</v>
      </c>
      <c r="G17" s="6">
        <v>2.53977793221658E-2</v>
      </c>
      <c r="H17" s="6"/>
      <c r="I17" s="6">
        <v>-5.6695808544048303</v>
      </c>
      <c r="J17" s="6"/>
      <c r="K17" s="6">
        <v>-5.6755082939227597</v>
      </c>
      <c r="L17" s="6">
        <v>5.9274395179364997E-3</v>
      </c>
      <c r="M17" s="6"/>
      <c r="N17" s="50"/>
      <c r="O17" s="6">
        <v>9.6800070694667895</v>
      </c>
      <c r="P17" s="6"/>
      <c r="Q17" s="6">
        <v>9.6605367296631393</v>
      </c>
      <c r="R17" s="6">
        <v>1.9470339803650202E-2</v>
      </c>
      <c r="S17" s="6"/>
      <c r="T17">
        <v>10.439504201249701</v>
      </c>
      <c r="V17">
        <v>10.4232001888962</v>
      </c>
      <c r="W17">
        <v>1.6304012353570398E-2</v>
      </c>
      <c r="X17" s="6"/>
      <c r="Y17" s="22">
        <v>-0.75949713178298905</v>
      </c>
      <c r="Z17" s="6"/>
      <c r="AA17" s="22">
        <v>-0.76266345922935497</v>
      </c>
      <c r="AB17" s="28">
        <v>3.1663274463663502E-3</v>
      </c>
      <c r="AC17" s="6"/>
      <c r="AD17" s="50"/>
      <c r="AE17" s="22">
        <v>10.4561938102658</v>
      </c>
      <c r="AF17" s="6"/>
      <c r="AG17" s="22">
        <v>10.443298523706501</v>
      </c>
      <c r="AH17" s="22">
        <v>1.28952865592708E-2</v>
      </c>
      <c r="AI17" s="6"/>
      <c r="AM17">
        <v>-1.6689609016067801E-2</v>
      </c>
      <c r="AN17" s="6"/>
    </row>
    <row r="18" spans="1:40">
      <c r="A18" s="41">
        <v>1973</v>
      </c>
      <c r="B18" s="41">
        <v>3</v>
      </c>
      <c r="C18" s="17">
        <v>1973.5</v>
      </c>
      <c r="D18" s="6">
        <v>4.0136979778072499</v>
      </c>
      <c r="E18" s="6"/>
      <c r="F18" s="6">
        <v>3.99184992844439</v>
      </c>
      <c r="G18" s="6">
        <v>2.1848049362859799E-2</v>
      </c>
      <c r="H18" s="6"/>
      <c r="I18" s="6">
        <v>-5.6663872399331003</v>
      </c>
      <c r="J18" s="6"/>
      <c r="K18" s="6">
        <v>-5.6643625612928004</v>
      </c>
      <c r="L18" s="6">
        <v>-2.02467864030442E-3</v>
      </c>
      <c r="M18" s="6"/>
      <c r="N18" s="50"/>
      <c r="O18" s="6">
        <v>9.6800852177403591</v>
      </c>
      <c r="P18" s="6"/>
      <c r="Q18" s="6">
        <v>9.6562124897377704</v>
      </c>
      <c r="R18" s="6">
        <v>2.3872728002585199E-2</v>
      </c>
      <c r="S18" s="6"/>
      <c r="T18">
        <v>10.4405696386125</v>
      </c>
      <c r="V18">
        <v>10.4225050724206</v>
      </c>
      <c r="W18">
        <v>1.8064566191940301E-2</v>
      </c>
      <c r="X18" s="6"/>
      <c r="Y18" s="22">
        <v>-0.76048442087220602</v>
      </c>
      <c r="Z18" s="6"/>
      <c r="AA18" s="22">
        <v>-0.76629258267810696</v>
      </c>
      <c r="AB18" s="28">
        <v>5.8081618059013804E-3</v>
      </c>
      <c r="AC18" s="6"/>
      <c r="AD18" s="50"/>
      <c r="AE18" s="22">
        <v>10.457631253015601</v>
      </c>
      <c r="AF18" s="6"/>
      <c r="AG18" s="22">
        <v>10.443373135068301</v>
      </c>
      <c r="AH18" s="22">
        <v>1.42581179473459E-2</v>
      </c>
      <c r="AI18" s="6"/>
      <c r="AM18">
        <v>-1.7061614403087799E-2</v>
      </c>
      <c r="AN18" s="6"/>
    </row>
    <row r="19" spans="1:40">
      <c r="A19" s="41">
        <v>1973</v>
      </c>
      <c r="B19" s="41">
        <v>4</v>
      </c>
      <c r="C19" s="17">
        <v>1973.75</v>
      </c>
      <c r="D19" s="6">
        <v>4.0161835413982399</v>
      </c>
      <c r="E19" s="6"/>
      <c r="F19" s="6">
        <v>3.9984385785914198</v>
      </c>
      <c r="G19" s="6">
        <v>1.7744962806826199E-2</v>
      </c>
      <c r="H19" s="6"/>
      <c r="I19" s="6">
        <v>-5.6543468383753401</v>
      </c>
      <c r="J19" s="6"/>
      <c r="K19" s="6">
        <v>-5.6533296381054097</v>
      </c>
      <c r="L19" s="6">
        <v>-1.0172002699331199E-3</v>
      </c>
      <c r="M19" s="6"/>
      <c r="N19" s="50"/>
      <c r="O19" s="6">
        <v>9.6705303797735898</v>
      </c>
      <c r="P19" s="6"/>
      <c r="Q19" s="6">
        <v>9.6517682166973895</v>
      </c>
      <c r="R19" s="6">
        <v>1.8762163076202001E-2</v>
      </c>
      <c r="S19" s="6"/>
      <c r="T19">
        <v>10.439540767717</v>
      </c>
      <c r="V19">
        <v>10.421644162246</v>
      </c>
      <c r="W19">
        <v>1.78966054709679E-2</v>
      </c>
      <c r="X19" s="6"/>
      <c r="Y19" s="22">
        <v>-0.76901038794342202</v>
      </c>
      <c r="Z19" s="6"/>
      <c r="AA19" s="22">
        <v>-0.76987594554275296</v>
      </c>
      <c r="AB19" s="28">
        <v>8.6555759933026801E-4</v>
      </c>
      <c r="AC19" s="6"/>
      <c r="AD19" s="50"/>
      <c r="AE19" s="22">
        <v>10.4578323302156</v>
      </c>
      <c r="AF19" s="6"/>
      <c r="AG19" s="22">
        <v>10.443297444512201</v>
      </c>
      <c r="AH19" s="22">
        <v>1.45348857033234E-2</v>
      </c>
      <c r="AI19" s="6"/>
      <c r="AM19">
        <v>-1.8291562498598202E-2</v>
      </c>
      <c r="AN19" s="6"/>
    </row>
    <row r="20" spans="1:40">
      <c r="A20" s="41">
        <v>1974</v>
      </c>
      <c r="B20" s="41">
        <v>1</v>
      </c>
      <c r="C20" s="17">
        <v>1974</v>
      </c>
      <c r="D20" s="6">
        <v>4.0245272438293203</v>
      </c>
      <c r="E20" s="6"/>
      <c r="F20" s="6">
        <v>4.0048239898438602</v>
      </c>
      <c r="G20" s="6">
        <v>1.97032539854546E-2</v>
      </c>
      <c r="H20" s="6"/>
      <c r="I20" s="6">
        <v>-5.6416658539745796</v>
      </c>
      <c r="J20" s="6"/>
      <c r="K20" s="6">
        <v>-5.6424132400284099</v>
      </c>
      <c r="L20" s="6">
        <v>7.4738605383739499E-4</v>
      </c>
      <c r="M20" s="6"/>
      <c r="N20" s="50"/>
      <c r="O20" s="6">
        <v>9.6661930978038999</v>
      </c>
      <c r="P20" s="6"/>
      <c r="Q20" s="6">
        <v>9.6472372298728004</v>
      </c>
      <c r="R20" s="6">
        <v>1.8955867931103002E-2</v>
      </c>
      <c r="S20" s="6"/>
      <c r="T20">
        <v>10.437221563963</v>
      </c>
      <c r="V20">
        <v>10.4206345103093</v>
      </c>
      <c r="W20">
        <v>1.6587053653763499E-2</v>
      </c>
      <c r="X20" s="6"/>
      <c r="Y20" s="22">
        <v>-0.77102846615919196</v>
      </c>
      <c r="Z20" s="6"/>
      <c r="AA20" s="22">
        <v>-0.77339728042933298</v>
      </c>
      <c r="AB20" s="28">
        <v>2.36881427014057E-3</v>
      </c>
      <c r="AC20" s="6"/>
      <c r="AD20" s="50"/>
      <c r="AE20" s="22">
        <v>10.456855290567701</v>
      </c>
      <c r="AF20" s="6"/>
      <c r="AG20" s="22">
        <v>10.443081103515199</v>
      </c>
      <c r="AH20" s="22">
        <v>1.3774187052503E-2</v>
      </c>
      <c r="AI20" s="6"/>
      <c r="AM20">
        <v>-1.96337266046928E-2</v>
      </c>
      <c r="AN20" s="6"/>
    </row>
    <row r="21" spans="1:40">
      <c r="A21" s="41">
        <v>1974</v>
      </c>
      <c r="B21" s="41">
        <v>2</v>
      </c>
      <c r="C21" s="17">
        <v>1974.25</v>
      </c>
      <c r="D21" s="6">
        <v>4.0237577425029096</v>
      </c>
      <c r="E21" s="6"/>
      <c r="F21" s="6">
        <v>4.0110468564664901</v>
      </c>
      <c r="G21" s="6">
        <v>1.2710886036426601E-2</v>
      </c>
      <c r="H21" s="6"/>
      <c r="I21" s="6">
        <v>-5.6314690716346298</v>
      </c>
      <c r="J21" s="6"/>
      <c r="K21" s="6">
        <v>-5.6316177184797898</v>
      </c>
      <c r="L21" s="6">
        <v>1.48646845160804E-4</v>
      </c>
      <c r="M21" s="6"/>
      <c r="N21" s="50"/>
      <c r="O21" s="6">
        <v>9.6552268141375492</v>
      </c>
      <c r="P21" s="6"/>
      <c r="Q21" s="6">
        <v>9.6426645749467408</v>
      </c>
      <c r="R21" s="6">
        <v>1.2562239190806601E-2</v>
      </c>
      <c r="S21" s="6"/>
      <c r="T21">
        <v>10.4327890414856</v>
      </c>
      <c r="V21">
        <v>10.419504353925699</v>
      </c>
      <c r="W21">
        <v>1.32846875598673E-2</v>
      </c>
      <c r="X21" s="6"/>
      <c r="Y21" s="22">
        <v>-0.77756222734807401</v>
      </c>
      <c r="Z21" s="6"/>
      <c r="AA21" s="22">
        <v>-0.77683977897038803</v>
      </c>
      <c r="AB21" s="28">
        <v>-7.2244837768586901E-4</v>
      </c>
      <c r="AC21" s="6"/>
      <c r="AD21" s="50"/>
      <c r="AE21" s="22">
        <v>10.4532838582001</v>
      </c>
      <c r="AF21" s="6"/>
      <c r="AG21" s="22">
        <v>10.4427428478576</v>
      </c>
      <c r="AH21" s="22">
        <v>1.05410103425782E-2</v>
      </c>
      <c r="AI21" s="6"/>
      <c r="AM21">
        <v>-2.0494816714565E-2</v>
      </c>
      <c r="AN21" s="6"/>
    </row>
    <row r="22" spans="1:40">
      <c r="A22" s="41">
        <v>1974</v>
      </c>
      <c r="B22" s="41">
        <v>3</v>
      </c>
      <c r="C22" s="17">
        <v>1974.5</v>
      </c>
      <c r="D22" s="6">
        <v>4.0237577425029096</v>
      </c>
      <c r="E22" s="6"/>
      <c r="F22" s="6">
        <v>4.0171601872577902</v>
      </c>
      <c r="G22" s="6">
        <v>6.5975552451247301E-3</v>
      </c>
      <c r="H22" s="6"/>
      <c r="I22" s="6">
        <v>-5.6232046149712103</v>
      </c>
      <c r="J22" s="6"/>
      <c r="K22" s="6">
        <v>-5.6209469577612303</v>
      </c>
      <c r="L22" s="6">
        <v>-2.2576572099799398E-3</v>
      </c>
      <c r="M22" s="6"/>
      <c r="N22" s="50"/>
      <c r="O22" s="6">
        <v>9.6469623574741306</v>
      </c>
      <c r="P22" s="6"/>
      <c r="Q22" s="6">
        <v>9.6381071450194202</v>
      </c>
      <c r="R22" s="6">
        <v>8.8552124547085498E-3</v>
      </c>
      <c r="S22" s="6"/>
      <c r="T22">
        <v>10.4273322590624</v>
      </c>
      <c r="V22">
        <v>10.4182922973191</v>
      </c>
      <c r="W22">
        <v>9.0399617433209994E-3</v>
      </c>
      <c r="X22" s="6"/>
      <c r="Y22" s="22">
        <v>-0.78036990158832897</v>
      </c>
      <c r="Z22" s="6"/>
      <c r="AA22" s="22">
        <v>-0.780185152289541</v>
      </c>
      <c r="AB22" s="28">
        <v>-1.8474929878831099E-4</v>
      </c>
      <c r="AC22" s="6"/>
      <c r="AD22" s="50"/>
      <c r="AE22" s="22">
        <v>10.4499023032213</v>
      </c>
      <c r="AF22" s="6"/>
      <c r="AG22" s="22">
        <v>10.442310022186501</v>
      </c>
      <c r="AH22" s="22">
        <v>7.5922810348423297E-3</v>
      </c>
      <c r="AI22" s="6"/>
      <c r="AM22">
        <v>-2.2570044158888102E-2</v>
      </c>
      <c r="AN22" s="6"/>
    </row>
    <row r="23" spans="1:40">
      <c r="A23" s="41">
        <v>1974</v>
      </c>
      <c r="B23" s="41">
        <v>4</v>
      </c>
      <c r="C23" s="17">
        <v>1974.75</v>
      </c>
      <c r="D23" s="6">
        <v>4.0110502683115596</v>
      </c>
      <c r="E23" s="6"/>
      <c r="F23" s="6">
        <v>4.02322493532004</v>
      </c>
      <c r="G23" s="6">
        <v>-1.21746670084803E-2</v>
      </c>
      <c r="H23" s="6"/>
      <c r="I23" s="6">
        <v>-5.6130950054828803</v>
      </c>
      <c r="J23" s="6"/>
      <c r="K23" s="6">
        <v>-5.6104047492701596</v>
      </c>
      <c r="L23" s="6">
        <v>-2.6902562127135701E-3</v>
      </c>
      <c r="M23" s="6"/>
      <c r="N23" s="50"/>
      <c r="O23" s="6">
        <v>9.62414527379444</v>
      </c>
      <c r="P23" s="6"/>
      <c r="Q23" s="6">
        <v>9.6336296845905203</v>
      </c>
      <c r="R23" s="6">
        <v>-9.4844107960874099E-3</v>
      </c>
      <c r="S23" s="6"/>
      <c r="T23">
        <v>10.4195600871591</v>
      </c>
      <c r="V23">
        <v>10.417045247642999</v>
      </c>
      <c r="W23">
        <v>2.5148395160670099E-3</v>
      </c>
      <c r="X23" s="6"/>
      <c r="Y23" s="22">
        <v>-0.79541481336465303</v>
      </c>
      <c r="Z23" s="6"/>
      <c r="AA23" s="22">
        <v>-0.78341556304064897</v>
      </c>
      <c r="AB23" s="28">
        <v>-1.1999250324003201E-2</v>
      </c>
      <c r="AC23" s="6"/>
      <c r="AD23" s="50"/>
      <c r="AE23" s="22">
        <v>10.445608334282801</v>
      </c>
      <c r="AF23" s="6"/>
      <c r="AG23" s="22">
        <v>10.4418165592806</v>
      </c>
      <c r="AH23" s="22">
        <v>3.7917750021598802E-3</v>
      </c>
      <c r="AI23" s="6"/>
      <c r="AM23">
        <v>-2.6048247123733301E-2</v>
      </c>
      <c r="AN23" s="6"/>
    </row>
    <row r="24" spans="1:40">
      <c r="A24" s="41">
        <v>1975</v>
      </c>
      <c r="B24" s="41">
        <v>1</v>
      </c>
      <c r="C24" s="17">
        <v>1975</v>
      </c>
      <c r="D24" s="6">
        <v>4.0052630439678696</v>
      </c>
      <c r="E24" s="6"/>
      <c r="F24" s="6">
        <v>4.0293061772275296</v>
      </c>
      <c r="G24" s="6">
        <v>-2.4043133259662602E-2</v>
      </c>
      <c r="H24" s="6"/>
      <c r="I24" s="6">
        <v>-5.6116025406736902</v>
      </c>
      <c r="J24" s="6"/>
      <c r="K24" s="6">
        <v>-5.5999962954397597</v>
      </c>
      <c r="L24" s="6">
        <v>-1.1606245233930499E-2</v>
      </c>
      <c r="M24" s="6"/>
      <c r="N24" s="50"/>
      <c r="O24" s="6">
        <v>9.6168655846415607</v>
      </c>
      <c r="P24" s="6"/>
      <c r="Q24" s="6">
        <v>9.6293024726675291</v>
      </c>
      <c r="R24" s="6">
        <v>-1.2436888025968399E-2</v>
      </c>
      <c r="S24" s="6"/>
      <c r="T24">
        <v>10.4108191793978</v>
      </c>
      <c r="V24">
        <v>10.415815762027</v>
      </c>
      <c r="W24">
        <v>-4.9965826291931102E-3</v>
      </c>
      <c r="X24" s="6"/>
      <c r="Y24" s="22">
        <v>-0.79395359475629201</v>
      </c>
      <c r="Z24" s="6"/>
      <c r="AA24" s="22">
        <v>-0.78651328934588305</v>
      </c>
      <c r="AB24" s="28">
        <v>-7.4403054104090699E-3</v>
      </c>
      <c r="AC24" s="6"/>
      <c r="AD24" s="50"/>
      <c r="AE24" s="22">
        <v>10.4398931999048</v>
      </c>
      <c r="AF24" s="6"/>
      <c r="AG24" s="22">
        <v>10.441301137094401</v>
      </c>
      <c r="AH24" s="22">
        <v>-1.4079371895441199E-3</v>
      </c>
      <c r="AI24" s="6"/>
      <c r="AM24">
        <v>-2.9074020507031E-2</v>
      </c>
      <c r="AN24" s="6"/>
    </row>
    <row r="25" spans="1:40">
      <c r="A25" s="40">
        <v>1975</v>
      </c>
      <c r="B25" s="40">
        <v>2</v>
      </c>
      <c r="C25" s="17">
        <v>1975.25</v>
      </c>
      <c r="D25" s="6">
        <v>4.0002309329322596</v>
      </c>
      <c r="F25" s="6">
        <v>4.0354613803876802</v>
      </c>
      <c r="G25" s="6">
        <v>-3.5230447455416099E-2</v>
      </c>
      <c r="H25" s="6"/>
      <c r="I25" s="6">
        <v>-5.6009020979600201</v>
      </c>
      <c r="J25" s="6"/>
      <c r="K25" s="6">
        <v>-5.5897284801133198</v>
      </c>
      <c r="L25" s="6">
        <v>-1.1173617846701201E-2</v>
      </c>
      <c r="M25" s="6"/>
      <c r="N25" s="50"/>
      <c r="O25" s="6">
        <v>9.6011330308922904</v>
      </c>
      <c r="P25" s="47">
        <f>O25-O17</f>
        <v>-7.8874038574499039E-2</v>
      </c>
      <c r="Q25" s="6">
        <v>9.6251898605011501</v>
      </c>
      <c r="R25" s="6">
        <v>-2.4056829608863201E-2</v>
      </c>
      <c r="S25" s="47">
        <f>R25-R17</f>
        <v>-4.3527169412513403E-2</v>
      </c>
      <c r="T25">
        <v>10.4053171329717</v>
      </c>
      <c r="U25" s="47">
        <f>T25-T17</f>
        <v>-3.418706827800122E-2</v>
      </c>
      <c r="V25">
        <v>10.414657969375501</v>
      </c>
      <c r="W25">
        <v>-9.3408364037923502E-3</v>
      </c>
      <c r="X25" s="47">
        <f>W25-W17</f>
        <v>-2.5644848757362747E-2</v>
      </c>
      <c r="Y25" s="22">
        <v>-0.80418410207944402</v>
      </c>
      <c r="Z25" s="47">
        <f>Y25-Y17</f>
        <v>-4.4686970296454964E-2</v>
      </c>
      <c r="AA25" s="22">
        <v>-0.78946810885886298</v>
      </c>
      <c r="AB25" s="28">
        <v>-1.47159932205808E-2</v>
      </c>
      <c r="AC25" s="47">
        <f>AB25-AB17</f>
        <v>-1.788232066694715E-2</v>
      </c>
      <c r="AD25" s="50"/>
      <c r="AE25" s="22">
        <v>10.437902741735201</v>
      </c>
      <c r="AF25" s="6"/>
      <c r="AG25" s="22">
        <v>10.4408048034415</v>
      </c>
      <c r="AH25" s="22">
        <v>-2.9020617063082398E-3</v>
      </c>
      <c r="AI25" s="6"/>
      <c r="AM25">
        <v>-3.2585608763466001E-2</v>
      </c>
      <c r="AN25" s="6"/>
    </row>
    <row r="26" spans="1:40">
      <c r="A26">
        <v>1975</v>
      </c>
      <c r="B26">
        <v>3</v>
      </c>
      <c r="C26" s="17">
        <v>1975.5</v>
      </c>
      <c r="D26" s="6">
        <v>4.0110502683115596</v>
      </c>
      <c r="E26" s="6"/>
      <c r="F26" s="6">
        <v>4.0417329852496104</v>
      </c>
      <c r="G26" s="6">
        <v>-3.06827169380516E-2</v>
      </c>
      <c r="H26" s="6"/>
      <c r="I26" s="6">
        <v>-5.5861953718963004</v>
      </c>
      <c r="J26" s="6"/>
      <c r="K26" s="6">
        <v>-5.5796154410374204</v>
      </c>
      <c r="L26" s="6">
        <v>-6.5799308588738699E-3</v>
      </c>
      <c r="M26" s="6"/>
      <c r="N26" s="50"/>
      <c r="O26" s="6">
        <v>9.5972456402078592</v>
      </c>
      <c r="P26" s="6"/>
      <c r="Q26" s="6">
        <v>9.6213484262870992</v>
      </c>
      <c r="R26" s="6">
        <v>-2.41027860792364E-2</v>
      </c>
      <c r="S26" s="6"/>
      <c r="T26">
        <v>10.4008552229273</v>
      </c>
      <c r="V26">
        <v>10.413622875728599</v>
      </c>
      <c r="W26">
        <v>-1.2767652801251399E-2</v>
      </c>
      <c r="X26" s="6"/>
      <c r="Y26" s="22">
        <v>-0.80360958271952898</v>
      </c>
      <c r="Z26" s="6"/>
      <c r="AA26" s="22">
        <v>-0.79227444942409397</v>
      </c>
      <c r="AB26" s="28">
        <v>-1.1335133295435E-2</v>
      </c>
      <c r="AC26" s="6"/>
      <c r="AD26" s="50"/>
      <c r="AE26" s="22">
        <v>10.43505653744</v>
      </c>
      <c r="AF26" s="6"/>
      <c r="AG26" s="22">
        <v>10.4403677261748</v>
      </c>
      <c r="AH26" s="22">
        <v>-5.3111887348489201E-3</v>
      </c>
      <c r="AI26" s="6"/>
      <c r="AM26">
        <v>-3.4201314512624398E-2</v>
      </c>
      <c r="AN26" s="6"/>
    </row>
    <row r="27" spans="1:40">
      <c r="A27">
        <v>1975</v>
      </c>
      <c r="B27">
        <v>4</v>
      </c>
      <c r="C27" s="17">
        <v>1975.75</v>
      </c>
      <c r="D27" s="6">
        <v>4.0305103263507602</v>
      </c>
      <c r="E27" s="6"/>
      <c r="F27" s="6">
        <v>4.0481414132327798</v>
      </c>
      <c r="G27" s="6">
        <v>-1.76310868820257E-2</v>
      </c>
      <c r="H27" s="6"/>
      <c r="I27" s="6">
        <v>-5.5630877172001503</v>
      </c>
      <c r="J27" s="6"/>
      <c r="K27" s="6">
        <v>-5.5696782994697998</v>
      </c>
      <c r="L27" s="6">
        <v>6.5905822696423703E-3</v>
      </c>
      <c r="M27" s="6"/>
      <c r="N27" s="50"/>
      <c r="O27" s="6">
        <v>9.5935980435509105</v>
      </c>
      <c r="P27" s="6"/>
      <c r="Q27" s="6">
        <v>9.6178197127025502</v>
      </c>
      <c r="R27" s="6">
        <v>-2.42216691516326E-2</v>
      </c>
      <c r="S27" s="6"/>
      <c r="T27">
        <v>10.397946266164601</v>
      </c>
      <c r="V27">
        <v>10.412755649103801</v>
      </c>
      <c r="W27">
        <v>-1.48093829391626E-2</v>
      </c>
      <c r="X27" s="6"/>
      <c r="Y27" s="22">
        <v>-0.80434822261372396</v>
      </c>
      <c r="Z27" s="6"/>
      <c r="AA27" s="22">
        <v>-0.79493593638183901</v>
      </c>
      <c r="AB27" s="28">
        <v>-9.4122862318843908E-3</v>
      </c>
      <c r="AC27" s="6"/>
      <c r="AD27" s="50"/>
      <c r="AE27" s="22">
        <v>10.432202209137801</v>
      </c>
      <c r="AF27" s="6"/>
      <c r="AG27" s="22">
        <v>10.4400282593589</v>
      </c>
      <c r="AH27" s="22">
        <v>-7.8260502210358799E-3</v>
      </c>
      <c r="AI27" s="6"/>
      <c r="AM27">
        <v>-3.4255942973214999E-2</v>
      </c>
      <c r="AN27" s="6"/>
    </row>
    <row r="28" spans="1:40">
      <c r="A28">
        <v>1976</v>
      </c>
      <c r="B28">
        <v>1</v>
      </c>
      <c r="C28" s="17">
        <v>1976</v>
      </c>
      <c r="D28" s="6">
        <v>4.0394940713132703</v>
      </c>
      <c r="E28" s="6"/>
      <c r="F28" s="6">
        <v>4.0546879090585799</v>
      </c>
      <c r="G28" s="6">
        <v>-1.5193837745306899E-2</v>
      </c>
      <c r="H28" s="6"/>
      <c r="I28" s="6">
        <v>-5.5555473194183396</v>
      </c>
      <c r="J28" s="6"/>
      <c r="K28" s="6">
        <v>-5.5599422891249404</v>
      </c>
      <c r="L28" s="6">
        <v>4.3949697066034601E-3</v>
      </c>
      <c r="M28" s="6"/>
      <c r="N28" s="50"/>
      <c r="O28" s="6">
        <v>9.5950413907316197</v>
      </c>
      <c r="P28" s="6"/>
      <c r="Q28" s="6">
        <v>9.6146301981834004</v>
      </c>
      <c r="R28" s="6">
        <v>-1.95888074517842E-2</v>
      </c>
      <c r="S28" s="6"/>
      <c r="T28">
        <v>10.3964502805098</v>
      </c>
      <c r="V28">
        <v>10.4120934777354</v>
      </c>
      <c r="W28">
        <v>-1.5643197225624999E-2</v>
      </c>
      <c r="X28" s="6"/>
      <c r="Y28" s="22">
        <v>-0.80140888977818303</v>
      </c>
      <c r="Z28" s="6"/>
      <c r="AA28" s="22">
        <v>-0.79746327953067397</v>
      </c>
      <c r="AB28" s="28">
        <v>-3.9456102475092696E-3</v>
      </c>
      <c r="AC28" s="6"/>
      <c r="AD28" s="50"/>
      <c r="AE28" s="22">
        <v>10.430786738995</v>
      </c>
      <c r="AF28" s="6"/>
      <c r="AG28" s="22">
        <v>10.439821437565</v>
      </c>
      <c r="AH28" s="22">
        <v>-9.0346985700229202E-3</v>
      </c>
      <c r="AI28" s="6"/>
      <c r="AM28">
        <v>-3.4336458485204398E-2</v>
      </c>
      <c r="AN28" s="6"/>
    </row>
    <row r="29" spans="1:40">
      <c r="A29">
        <v>1976</v>
      </c>
      <c r="B29">
        <v>2</v>
      </c>
      <c r="C29" s="17">
        <v>1976.25</v>
      </c>
      <c r="D29" s="6">
        <v>4.0542398451191</v>
      </c>
      <c r="E29" s="6"/>
      <c r="F29" s="6">
        <v>4.06136269801907</v>
      </c>
      <c r="G29" s="6">
        <v>-7.1228528999647198E-3</v>
      </c>
      <c r="H29" s="6"/>
      <c r="I29" s="6">
        <v>-5.5450357663472003</v>
      </c>
      <c r="J29" s="6"/>
      <c r="K29" s="6">
        <v>-5.5504285246034701</v>
      </c>
      <c r="L29" s="6">
        <v>5.3927582562689402E-3</v>
      </c>
      <c r="M29" s="6"/>
      <c r="N29" s="50"/>
      <c r="O29" s="6">
        <v>9.5992756114663003</v>
      </c>
      <c r="P29" s="6"/>
      <c r="Q29" s="6">
        <v>9.6117912226223297</v>
      </c>
      <c r="R29" s="6">
        <v>-1.2515611156024E-2</v>
      </c>
      <c r="S29" s="6"/>
      <c r="T29">
        <v>10.398942348061</v>
      </c>
      <c r="V29">
        <v>10.4116642939935</v>
      </c>
      <c r="W29">
        <v>-1.27219459325527E-2</v>
      </c>
      <c r="X29" s="6"/>
      <c r="Y29" s="22">
        <v>-0.79966673659473197</v>
      </c>
      <c r="Z29" s="6"/>
      <c r="AA29" s="22">
        <v>-0.79987307134806895</v>
      </c>
      <c r="AB29" s="28">
        <v>2.0633475333742201E-4</v>
      </c>
      <c r="AC29" s="6"/>
      <c r="AD29" s="50"/>
      <c r="AE29" s="22">
        <v>10.432761946370499</v>
      </c>
      <c r="AF29" s="6"/>
      <c r="AG29" s="22">
        <v>10.4397774040833</v>
      </c>
      <c r="AH29" s="22">
        <v>-7.01545771273792E-3</v>
      </c>
      <c r="AI29" s="6"/>
      <c r="AM29">
        <v>-3.3819598309538103E-2</v>
      </c>
      <c r="AN29" s="6"/>
    </row>
    <row r="30" spans="1:40">
      <c r="A30">
        <v>1976</v>
      </c>
      <c r="B30">
        <v>3</v>
      </c>
      <c r="C30" s="17">
        <v>1976.5</v>
      </c>
      <c r="D30" s="6">
        <v>4.0545387179129602</v>
      </c>
      <c r="E30" s="6"/>
      <c r="F30" s="6">
        <v>4.0681465092577396</v>
      </c>
      <c r="G30" s="6">
        <v>-1.36077913447723E-2</v>
      </c>
      <c r="H30" s="6"/>
      <c r="I30" s="6">
        <v>-5.5483638768158503</v>
      </c>
      <c r="J30" s="6"/>
      <c r="K30" s="6">
        <v>-5.5411553736499002</v>
      </c>
      <c r="L30" s="6">
        <v>-7.2085031659545598E-3</v>
      </c>
      <c r="M30" s="6"/>
      <c r="N30" s="50"/>
      <c r="O30" s="6">
        <v>9.6029025947288194</v>
      </c>
      <c r="P30" s="6"/>
      <c r="Q30" s="6">
        <v>9.6093018829073493</v>
      </c>
      <c r="R30" s="6">
        <v>-6.3992881785317401E-3</v>
      </c>
      <c r="S30" s="6"/>
      <c r="T30">
        <v>10.4016576316554</v>
      </c>
      <c r="V30">
        <v>10.4114862532501</v>
      </c>
      <c r="W30">
        <v>-9.8286215946910005E-3</v>
      </c>
      <c r="X30" s="6"/>
      <c r="Y30" s="22">
        <v>-0.79875503692660199</v>
      </c>
      <c r="Z30" s="6"/>
      <c r="AA30" s="22">
        <v>-0.80218437031789902</v>
      </c>
      <c r="AB30" s="28">
        <v>3.4293333912971402E-3</v>
      </c>
      <c r="AC30" s="6"/>
      <c r="AD30" s="50"/>
      <c r="AE30" s="22">
        <v>10.4345862811416</v>
      </c>
      <c r="AF30" s="6"/>
      <c r="AG30" s="22">
        <v>10.4399206555172</v>
      </c>
      <c r="AH30" s="22">
        <v>-5.3343743755274097E-3</v>
      </c>
      <c r="AI30" s="6"/>
      <c r="AM30">
        <v>-3.2928649486247401E-2</v>
      </c>
      <c r="AN30" s="6"/>
    </row>
    <row r="31" spans="1:40">
      <c r="A31">
        <v>1976</v>
      </c>
      <c r="B31">
        <v>4</v>
      </c>
      <c r="C31" s="17">
        <v>1976.75</v>
      </c>
      <c r="D31" s="6">
        <v>4.0728851131544204</v>
      </c>
      <c r="E31" s="6"/>
      <c r="F31" s="6">
        <v>4.0750156201350203</v>
      </c>
      <c r="G31" s="6">
        <v>-2.1305069805928E-3</v>
      </c>
      <c r="H31" s="6"/>
      <c r="I31" s="6">
        <v>-5.52959666598976</v>
      </c>
      <c r="J31" s="6"/>
      <c r="K31" s="6">
        <v>-5.5321378335348497</v>
      </c>
      <c r="L31" s="6">
        <v>2.54116754508437E-3</v>
      </c>
      <c r="M31" s="6"/>
      <c r="N31" s="50"/>
      <c r="O31" s="6">
        <v>9.6024817791441901</v>
      </c>
      <c r="P31" s="6"/>
      <c r="Q31" s="6">
        <v>9.60715345366952</v>
      </c>
      <c r="R31" s="6">
        <v>-4.6716745253263499E-3</v>
      </c>
      <c r="S31" s="6"/>
      <c r="T31">
        <v>10.402573839131</v>
      </c>
      <c r="V31">
        <v>10.411569559660601</v>
      </c>
      <c r="W31">
        <v>-8.9957205295920703E-3</v>
      </c>
      <c r="X31" s="6"/>
      <c r="Y31" s="22">
        <v>-0.80009205998682198</v>
      </c>
      <c r="Z31" s="6"/>
      <c r="AA31" s="22">
        <v>-0.80441610596481705</v>
      </c>
      <c r="AB31" s="28">
        <v>4.3240459779959597E-3</v>
      </c>
      <c r="AC31" s="6"/>
      <c r="AD31" s="50"/>
      <c r="AE31" s="22">
        <v>10.434733259991599</v>
      </c>
      <c r="AF31" s="6"/>
      <c r="AG31" s="22">
        <v>10.440271303809</v>
      </c>
      <c r="AH31" s="22">
        <v>-5.5380438173777604E-3</v>
      </c>
      <c r="AI31" s="6"/>
      <c r="AM31">
        <v>-3.2159420860662598E-2</v>
      </c>
      <c r="AN31" s="6"/>
    </row>
    <row r="32" spans="1:40">
      <c r="A32">
        <v>1977</v>
      </c>
      <c r="B32">
        <v>1</v>
      </c>
      <c r="C32" s="17">
        <v>1977</v>
      </c>
      <c r="D32" s="6">
        <v>4.0813523612361404</v>
      </c>
      <c r="E32" s="6"/>
      <c r="F32" s="6">
        <v>4.0819378031417397</v>
      </c>
      <c r="G32" s="6">
        <v>-5.85441905603723E-4</v>
      </c>
      <c r="H32" s="6"/>
      <c r="I32" s="6">
        <v>-5.5156392425765803</v>
      </c>
      <c r="J32" s="6"/>
      <c r="K32" s="6">
        <v>-5.5233954068434299</v>
      </c>
      <c r="L32" s="6">
        <v>7.7561642668459996E-3</v>
      </c>
      <c r="M32" s="6"/>
      <c r="N32" s="50"/>
      <c r="O32" s="6">
        <v>9.5969916038127199</v>
      </c>
      <c r="P32" s="6"/>
      <c r="Q32" s="6">
        <v>9.6053332099847708</v>
      </c>
      <c r="R32" s="6">
        <v>-8.3416061720438198E-3</v>
      </c>
      <c r="S32" s="6"/>
      <c r="T32">
        <v>10.400625931876601</v>
      </c>
      <c r="V32">
        <v>10.4119182744921</v>
      </c>
      <c r="W32">
        <v>-1.12923426155155E-2</v>
      </c>
      <c r="X32" s="6"/>
      <c r="Y32" s="22">
        <v>-0.80363432806394797</v>
      </c>
      <c r="Z32" s="6"/>
      <c r="AA32" s="22">
        <v>-0.80658506448011003</v>
      </c>
      <c r="AB32" s="28">
        <v>2.9507364161621701E-3</v>
      </c>
      <c r="AC32" s="6"/>
      <c r="AD32" s="50"/>
      <c r="AE32" s="22">
        <v>10.432467386882101</v>
      </c>
      <c r="AF32" s="6"/>
      <c r="AG32" s="22">
        <v>10.440846126917201</v>
      </c>
      <c r="AH32" s="22">
        <v>-8.3787400351251692E-3</v>
      </c>
      <c r="AI32" s="6"/>
      <c r="AM32">
        <v>-3.18414550054835E-2</v>
      </c>
      <c r="AN32" s="6"/>
    </row>
    <row r="33" spans="1:40">
      <c r="A33">
        <v>1977</v>
      </c>
      <c r="B33">
        <v>2</v>
      </c>
      <c r="C33" s="17">
        <v>1977.25</v>
      </c>
      <c r="D33" s="6">
        <v>4.0870056985183902</v>
      </c>
      <c r="E33" s="6"/>
      <c r="F33" s="6">
        <v>4.0888794992018802</v>
      </c>
      <c r="G33" s="6">
        <v>-1.87380068348819E-3</v>
      </c>
      <c r="H33" s="6"/>
      <c r="I33" s="6">
        <v>-5.5056567011635904</v>
      </c>
      <c r="J33" s="6"/>
      <c r="K33" s="6">
        <v>-5.5149460079310302</v>
      </c>
      <c r="L33" s="6">
        <v>9.2893067674433196E-3</v>
      </c>
      <c r="M33" s="6"/>
      <c r="N33" s="50"/>
      <c r="O33" s="6">
        <v>9.5926623996819806</v>
      </c>
      <c r="P33" s="6"/>
      <c r="Q33" s="6">
        <v>9.6038255071324592</v>
      </c>
      <c r="R33" s="6">
        <v>-1.11631074504767E-2</v>
      </c>
      <c r="S33" s="6"/>
      <c r="T33">
        <v>10.4001288527386</v>
      </c>
      <c r="V33">
        <v>10.412530836686599</v>
      </c>
      <c r="W33">
        <v>-1.2401983947958301E-2</v>
      </c>
      <c r="X33" s="6"/>
      <c r="Y33" s="22">
        <v>-0.80746645305670095</v>
      </c>
      <c r="Z33" s="6"/>
      <c r="AA33" s="22">
        <v>-0.80870532952632401</v>
      </c>
      <c r="AB33" s="28">
        <v>1.23887646962361E-3</v>
      </c>
      <c r="AC33" s="6"/>
      <c r="AD33" s="50"/>
      <c r="AE33" s="22">
        <v>10.432467386882101</v>
      </c>
      <c r="AF33" s="6"/>
      <c r="AG33" s="22">
        <v>10.441658441522801</v>
      </c>
      <c r="AH33" s="22">
        <v>-9.1910546407216707E-3</v>
      </c>
      <c r="AI33" s="6"/>
      <c r="AM33">
        <v>-3.2338534143475497E-2</v>
      </c>
      <c r="AN33" s="6"/>
    </row>
    <row r="34" spans="1:40">
      <c r="A34">
        <v>1977</v>
      </c>
      <c r="B34">
        <v>3</v>
      </c>
      <c r="C34" s="17">
        <v>1977.5</v>
      </c>
      <c r="D34" s="6">
        <v>4.0867165427153003</v>
      </c>
      <c r="E34" s="6"/>
      <c r="F34" s="6">
        <v>4.0958067833382099</v>
      </c>
      <c r="G34" s="6">
        <v>-9.0902406229140809E-3</v>
      </c>
      <c r="H34" s="6"/>
      <c r="I34" s="6">
        <v>-5.5061164112480396</v>
      </c>
      <c r="J34" s="6"/>
      <c r="K34" s="6">
        <v>-5.5068027035503597</v>
      </c>
      <c r="L34" s="6">
        <v>6.8629230232541895E-4</v>
      </c>
      <c r="M34" s="6"/>
      <c r="N34" s="50"/>
      <c r="O34" s="6">
        <v>9.5928329539633399</v>
      </c>
      <c r="P34" s="6"/>
      <c r="Q34" s="6">
        <v>9.6026094868880794</v>
      </c>
      <c r="R34" s="6">
        <v>-9.7765329247465598E-3</v>
      </c>
      <c r="S34" s="6"/>
      <c r="T34">
        <v>10.4023066860012</v>
      </c>
      <c r="V34">
        <v>10.413398627471601</v>
      </c>
      <c r="W34">
        <v>-1.1091941470409501E-2</v>
      </c>
      <c r="X34" s="6"/>
      <c r="Y34" s="22">
        <v>-0.80947373203786099</v>
      </c>
      <c r="Z34" s="6"/>
      <c r="AA34" s="22">
        <v>-0.81078914055575002</v>
      </c>
      <c r="AB34" s="28">
        <v>1.31540851788825E-3</v>
      </c>
      <c r="AC34" s="6"/>
      <c r="AD34" s="50"/>
      <c r="AE34" s="22">
        <v>10.4344980834612</v>
      </c>
      <c r="AF34" s="6"/>
      <c r="AG34" s="22">
        <v>10.442716327594299</v>
      </c>
      <c r="AH34" s="22">
        <v>-8.2182441331202193E-3</v>
      </c>
      <c r="AI34" s="6"/>
      <c r="AM34">
        <v>-3.2191397460011602E-2</v>
      </c>
      <c r="AN34" s="6"/>
    </row>
    <row r="35" spans="1:40">
      <c r="A35">
        <v>1977</v>
      </c>
      <c r="B35">
        <v>4</v>
      </c>
      <c r="C35" s="17">
        <v>1977.75</v>
      </c>
      <c r="D35" s="6">
        <v>4.1037766069730397</v>
      </c>
      <c r="E35" s="6"/>
      <c r="F35" s="6">
        <v>4.1026845594481003</v>
      </c>
      <c r="G35" s="6">
        <v>1.09204752493852E-3</v>
      </c>
      <c r="H35" s="6"/>
      <c r="I35" s="6">
        <v>-5.4921982054219898</v>
      </c>
      <c r="J35" s="6"/>
      <c r="K35" s="6">
        <v>-5.4989727546374096</v>
      </c>
      <c r="L35" s="6">
        <v>6.7745492154260801E-3</v>
      </c>
      <c r="M35" s="6"/>
      <c r="N35" s="50"/>
      <c r="O35" s="6">
        <v>9.5959748123950295</v>
      </c>
      <c r="P35" s="6"/>
      <c r="Q35" s="6">
        <v>9.6016573140849992</v>
      </c>
      <c r="R35" s="6">
        <v>-5.6825016899679703E-3</v>
      </c>
      <c r="S35" s="6"/>
      <c r="T35">
        <v>10.4056975683099</v>
      </c>
      <c r="V35">
        <v>10.414505276834699</v>
      </c>
      <c r="W35">
        <v>-8.8077085248237097E-3</v>
      </c>
      <c r="X35" s="6"/>
      <c r="Y35" s="22">
        <v>-0.80972275591492404</v>
      </c>
      <c r="Z35" s="6"/>
      <c r="AA35" s="22">
        <v>-0.81284796272288096</v>
      </c>
      <c r="AB35" s="28">
        <v>3.1252068079576901E-3</v>
      </c>
      <c r="AC35" s="6"/>
      <c r="AD35" s="50"/>
      <c r="AE35" s="22">
        <v>10.4372286008728</v>
      </c>
      <c r="AF35" s="6"/>
      <c r="AG35" s="22">
        <v>10.444022120690899</v>
      </c>
      <c r="AH35" s="22">
        <v>-6.7935198181210401E-3</v>
      </c>
      <c r="AI35" s="6"/>
      <c r="AM35">
        <v>-3.1531032562897202E-2</v>
      </c>
      <c r="AN35" s="6"/>
    </row>
    <row r="36" spans="1:40">
      <c r="A36">
        <v>1978</v>
      </c>
      <c r="B36">
        <v>1</v>
      </c>
      <c r="C36" s="17">
        <v>1978</v>
      </c>
      <c r="D36" s="6">
        <v>4.10789040167833</v>
      </c>
      <c r="E36" s="6"/>
      <c r="F36" s="6">
        <v>4.1094720500285096</v>
      </c>
      <c r="G36" s="6">
        <v>-1.5816483501866999E-3</v>
      </c>
      <c r="H36" s="6"/>
      <c r="I36" s="6">
        <v>-5.4846873922867099</v>
      </c>
      <c r="J36" s="6"/>
      <c r="K36" s="6">
        <v>-5.4914629931954897</v>
      </c>
      <c r="L36" s="6">
        <v>6.7756009087824804E-3</v>
      </c>
      <c r="M36" s="6"/>
      <c r="N36" s="50"/>
      <c r="O36" s="6">
        <v>9.5925777939650398</v>
      </c>
      <c r="P36" s="6"/>
      <c r="Q36" s="6">
        <v>9.6009350432234708</v>
      </c>
      <c r="R36" s="6">
        <v>-8.3572492584345001E-3</v>
      </c>
      <c r="S36" s="6"/>
      <c r="T36">
        <v>10.4079013644995</v>
      </c>
      <c r="V36">
        <v>10.415827482300401</v>
      </c>
      <c r="W36">
        <v>-7.92611780091689E-3</v>
      </c>
      <c r="X36" s="6"/>
      <c r="Y36" s="22">
        <v>-0.81532357053446503</v>
      </c>
      <c r="Z36" s="6"/>
      <c r="AA36" s="22">
        <v>-0.81489243905189102</v>
      </c>
      <c r="AB36" s="28">
        <v>-4.3113148257334301E-4</v>
      </c>
      <c r="AC36" s="6"/>
      <c r="AD36" s="50"/>
      <c r="AE36" s="22">
        <v>10.438986276507</v>
      </c>
      <c r="AF36" s="6"/>
      <c r="AG36" s="22">
        <v>10.445573019969499</v>
      </c>
      <c r="AH36" s="22">
        <v>-6.5867434625630503E-3</v>
      </c>
      <c r="AI36" s="6"/>
      <c r="AM36">
        <v>-3.1084912007493401E-2</v>
      </c>
      <c r="AN36" s="6"/>
    </row>
    <row r="37" spans="1:40">
      <c r="A37">
        <v>1978</v>
      </c>
      <c r="B37">
        <v>2</v>
      </c>
      <c r="C37" s="17">
        <v>1978.25</v>
      </c>
      <c r="D37" s="6">
        <v>4.1118463419831199</v>
      </c>
      <c r="E37" s="6"/>
      <c r="F37" s="6">
        <v>4.1161291601061096</v>
      </c>
      <c r="G37" s="6">
        <v>-4.2828181229976796E-3</v>
      </c>
      <c r="H37" s="6"/>
      <c r="I37" s="6">
        <v>-5.4830255515116102</v>
      </c>
      <c r="J37" s="6"/>
      <c r="K37" s="6">
        <v>-5.4842760171346301</v>
      </c>
      <c r="L37" s="6">
        <v>1.2504656230243299E-3</v>
      </c>
      <c r="M37" s="6"/>
      <c r="N37" s="50"/>
      <c r="O37" s="6">
        <v>9.5948718934947301</v>
      </c>
      <c r="P37" s="6"/>
      <c r="Q37" s="6">
        <v>9.6004051772402104</v>
      </c>
      <c r="R37" s="6">
        <v>-5.5332837454837797E-3</v>
      </c>
      <c r="S37" s="6"/>
      <c r="T37">
        <v>10.409342342151501</v>
      </c>
      <c r="V37">
        <v>10.417336436574899</v>
      </c>
      <c r="W37">
        <v>-7.9940944234593303E-3</v>
      </c>
      <c r="X37" s="6"/>
      <c r="Y37" s="22">
        <v>-0.81447044865677698</v>
      </c>
      <c r="Z37" s="6"/>
      <c r="AA37" s="22">
        <v>-0.81693125931269595</v>
      </c>
      <c r="AB37" s="28">
        <v>2.46081065591918E-3</v>
      </c>
      <c r="AC37" s="6"/>
      <c r="AD37" s="50"/>
      <c r="AE37" s="22">
        <v>10.4401271111951</v>
      </c>
      <c r="AF37" s="6"/>
      <c r="AG37" s="22">
        <v>10.4473619786369</v>
      </c>
      <c r="AH37" s="22">
        <v>-7.2348674418609704E-3</v>
      </c>
      <c r="AI37" s="6"/>
      <c r="AM37">
        <v>-3.0784769043587099E-2</v>
      </c>
      <c r="AN37" s="6"/>
    </row>
    <row r="38" spans="1:40">
      <c r="A38">
        <v>1978</v>
      </c>
      <c r="B38">
        <v>3</v>
      </c>
      <c r="C38" s="17">
        <v>1978.5</v>
      </c>
      <c r="D38" s="6">
        <v>4.1248744138781097</v>
      </c>
      <c r="E38" s="6"/>
      <c r="F38" s="6">
        <v>4.1226148061773502</v>
      </c>
      <c r="G38" s="6">
        <v>2.2596077007586098E-3</v>
      </c>
      <c r="H38" s="6"/>
      <c r="I38" s="6">
        <v>-5.4688933429429696</v>
      </c>
      <c r="J38" s="6"/>
      <c r="K38" s="6">
        <v>-5.4774101896143197</v>
      </c>
      <c r="L38" s="6">
        <v>8.5168466713394508E-3</v>
      </c>
      <c r="M38" s="6"/>
      <c r="N38" s="50"/>
      <c r="O38" s="6">
        <v>9.5937677568210908</v>
      </c>
      <c r="P38" s="6"/>
      <c r="Q38" s="6">
        <v>9.6000249957911503</v>
      </c>
      <c r="R38" s="6">
        <v>-6.2572389700523701E-3</v>
      </c>
      <c r="S38" s="6"/>
      <c r="T38">
        <v>10.4132003573487</v>
      </c>
      <c r="V38">
        <v>10.4189983785412</v>
      </c>
      <c r="W38">
        <v>-5.7980211925094897E-3</v>
      </c>
      <c r="X38" s="6"/>
      <c r="Y38" s="22">
        <v>-0.81943260052762401</v>
      </c>
      <c r="Z38" s="6"/>
      <c r="AA38" s="22">
        <v>-0.81897338273238895</v>
      </c>
      <c r="AB38" s="28">
        <v>-4.5921779523527801E-4</v>
      </c>
      <c r="AC38" s="6"/>
      <c r="AD38" s="50"/>
      <c r="AE38" s="22">
        <v>10.4435418269622</v>
      </c>
      <c r="AF38" s="6"/>
      <c r="AG38" s="22">
        <v>10.4493778331853</v>
      </c>
      <c r="AH38" s="22">
        <v>-5.8360062231166401E-3</v>
      </c>
      <c r="AI38" s="6"/>
      <c r="AM38">
        <v>-3.03414696135254E-2</v>
      </c>
      <c r="AN38" s="6"/>
    </row>
    <row r="39" spans="1:40">
      <c r="A39">
        <v>1978</v>
      </c>
      <c r="B39">
        <v>4</v>
      </c>
      <c r="C39" s="17">
        <v>1978.75</v>
      </c>
      <c r="D39" s="6">
        <v>4.1364978302044699</v>
      </c>
      <c r="E39" s="6"/>
      <c r="F39" s="6">
        <v>4.12888522797736</v>
      </c>
      <c r="G39" s="6">
        <v>7.6126022271116797E-3</v>
      </c>
      <c r="H39" s="6"/>
      <c r="I39" s="6">
        <v>-5.4636226136582504</v>
      </c>
      <c r="J39" s="6"/>
      <c r="K39" s="6">
        <v>-5.4708630922529897</v>
      </c>
      <c r="L39" s="6">
        <v>7.2404785947428598E-3</v>
      </c>
      <c r="M39" s="6"/>
      <c r="N39" s="50"/>
      <c r="O39" s="6">
        <v>9.6001204438627301</v>
      </c>
      <c r="P39" s="6"/>
      <c r="Q39" s="6">
        <v>9.5997483202298497</v>
      </c>
      <c r="R39" s="6">
        <v>3.72123632875087E-4</v>
      </c>
      <c r="S39" s="6"/>
      <c r="T39">
        <v>10.4176453185447</v>
      </c>
      <c r="V39">
        <v>10.420774550773</v>
      </c>
      <c r="W39">
        <v>-3.1292322282272501E-3</v>
      </c>
      <c r="X39" s="6"/>
      <c r="Y39" s="22">
        <v>-0.81752487468206003</v>
      </c>
      <c r="Z39" s="6"/>
      <c r="AA39" s="22">
        <v>-0.821026230531402</v>
      </c>
      <c r="AB39" s="28">
        <v>3.50135584934208E-3</v>
      </c>
      <c r="AC39" s="6"/>
      <c r="AD39" s="50"/>
      <c r="AE39" s="22">
        <v>10.447148159395599</v>
      </c>
      <c r="AF39" s="6"/>
      <c r="AG39" s="22">
        <v>10.4516048983148</v>
      </c>
      <c r="AH39" s="22">
        <v>-4.45673891913855E-3</v>
      </c>
      <c r="AI39" s="6"/>
      <c r="AM39">
        <v>-2.9502840850900901E-2</v>
      </c>
      <c r="AN39" s="6"/>
    </row>
    <row r="40" spans="1:40">
      <c r="A40">
        <v>1979</v>
      </c>
      <c r="B40">
        <v>1</v>
      </c>
      <c r="C40" s="17">
        <v>1979</v>
      </c>
      <c r="D40" s="6">
        <v>4.1377350952213003</v>
      </c>
      <c r="E40" s="6"/>
      <c r="F40" s="6">
        <v>4.1348980774960697</v>
      </c>
      <c r="G40" s="6">
        <v>2.8370177252359202E-3</v>
      </c>
      <c r="H40" s="6"/>
      <c r="I40" s="6">
        <v>-5.4624693186343798</v>
      </c>
      <c r="J40" s="6"/>
      <c r="K40" s="6">
        <v>-5.4646269836399499</v>
      </c>
      <c r="L40" s="6">
        <v>2.1576650055710098E-3</v>
      </c>
      <c r="M40" s="6"/>
      <c r="N40" s="50"/>
      <c r="O40" s="6">
        <v>9.6002044138556908</v>
      </c>
      <c r="P40" s="6"/>
      <c r="Q40" s="6">
        <v>9.5995250611355498</v>
      </c>
      <c r="R40" s="6">
        <v>6.7935272014452098E-4</v>
      </c>
      <c r="S40" s="6"/>
      <c r="T40">
        <v>10.4237528817588</v>
      </c>
      <c r="V40">
        <v>10.422622572080799</v>
      </c>
      <c r="W40">
        <v>1.1303096779506901E-3</v>
      </c>
      <c r="X40" s="6"/>
      <c r="Y40" s="22">
        <v>-0.82354846790312397</v>
      </c>
      <c r="Z40" s="6"/>
      <c r="AA40" s="22">
        <v>-0.82309751094129002</v>
      </c>
      <c r="AB40" s="28">
        <v>-4.50956961834392E-4</v>
      </c>
      <c r="AC40" s="6"/>
      <c r="AD40" s="50"/>
      <c r="AE40" s="22">
        <v>10.452360123939</v>
      </c>
      <c r="AF40" s="6"/>
      <c r="AG40" s="22">
        <v>10.454023841221501</v>
      </c>
      <c r="AH40" s="22">
        <v>-1.6637172824953601E-3</v>
      </c>
      <c r="AI40" s="6"/>
      <c r="AM40">
        <v>-2.8607242180199902E-2</v>
      </c>
      <c r="AN40" s="6"/>
    </row>
    <row r="41" spans="1:40">
      <c r="A41">
        <v>1979</v>
      </c>
      <c r="B41">
        <v>2</v>
      </c>
      <c r="C41" s="17">
        <v>1979.25</v>
      </c>
      <c r="D41" s="6">
        <v>4.168315179705</v>
      </c>
      <c r="E41" s="6"/>
      <c r="F41" s="6">
        <v>4.1406157645997999</v>
      </c>
      <c r="G41" s="6">
        <v>2.76994151052001E-2</v>
      </c>
      <c r="H41" s="6"/>
      <c r="I41" s="6">
        <v>-5.4396267972524299</v>
      </c>
      <c r="J41" s="6"/>
      <c r="K41" s="6">
        <v>-5.4586895970653702</v>
      </c>
      <c r="L41" s="6">
        <v>1.9062799812939301E-2</v>
      </c>
      <c r="M41" s="6"/>
      <c r="N41" s="50"/>
      <c r="O41" s="6">
        <v>9.6079419769574308</v>
      </c>
      <c r="P41" s="6"/>
      <c r="Q41" s="6">
        <v>9.5993053616647206</v>
      </c>
      <c r="R41" s="6">
        <v>8.6366152927137493E-3</v>
      </c>
      <c r="S41" s="6"/>
      <c r="T41">
        <v>10.4280021532646</v>
      </c>
      <c r="V41">
        <v>10.4244981055051</v>
      </c>
      <c r="W41">
        <v>3.5040477594669899E-3</v>
      </c>
      <c r="X41" s="6"/>
      <c r="Y41" s="22">
        <v>-0.82006017630721895</v>
      </c>
      <c r="Z41" s="6"/>
      <c r="AA41" s="22">
        <v>-0.82519274384620001</v>
      </c>
      <c r="AB41" s="28">
        <v>5.1325675389808298E-3</v>
      </c>
      <c r="AC41" s="6"/>
      <c r="AD41" s="50"/>
      <c r="AE41" s="22">
        <v>10.455416731180501</v>
      </c>
      <c r="AF41" s="6"/>
      <c r="AG41" s="22">
        <v>10.4566125436397</v>
      </c>
      <c r="AH41" s="22">
        <v>-1.19581245921907E-3</v>
      </c>
      <c r="AI41" s="6"/>
      <c r="AM41">
        <v>-2.74145779158768E-2</v>
      </c>
      <c r="AN41" s="6"/>
    </row>
    <row r="42" spans="1:40">
      <c r="A42">
        <v>1979</v>
      </c>
      <c r="B42">
        <v>3</v>
      </c>
      <c r="C42" s="17">
        <v>1979.5</v>
      </c>
      <c r="D42" s="6">
        <v>4.168315179705</v>
      </c>
      <c r="E42" s="6"/>
      <c r="F42" s="6">
        <v>4.1460024722909701</v>
      </c>
      <c r="G42" s="6">
        <v>2.2312707414031598E-2</v>
      </c>
      <c r="H42" s="6"/>
      <c r="I42" s="6">
        <v>-5.4398780673772</v>
      </c>
      <c r="J42" s="6"/>
      <c r="K42" s="6">
        <v>-5.4530373172787598</v>
      </c>
      <c r="L42" s="6">
        <v>1.3159249901567799E-2</v>
      </c>
      <c r="M42" s="6"/>
      <c r="N42" s="50"/>
      <c r="O42" s="6">
        <v>9.6081932470822</v>
      </c>
      <c r="P42" s="6"/>
      <c r="Q42" s="6">
        <v>9.5990397895693107</v>
      </c>
      <c r="R42" s="6">
        <v>9.15345751288754E-3</v>
      </c>
      <c r="S42" s="6"/>
      <c r="T42">
        <v>10.4328261488215</v>
      </c>
      <c r="V42">
        <v>10.4263575205299</v>
      </c>
      <c r="W42">
        <v>6.46862829160888E-3</v>
      </c>
      <c r="X42" s="6"/>
      <c r="Y42" s="22">
        <v>-0.82463290173933801</v>
      </c>
      <c r="Z42" s="6"/>
      <c r="AA42" s="22">
        <v>-0.82731773097838002</v>
      </c>
      <c r="AB42" s="28">
        <v>2.68482923904211E-3</v>
      </c>
      <c r="AC42" s="6"/>
      <c r="AD42" s="50"/>
      <c r="AE42" s="22">
        <v>10.4592100571844</v>
      </c>
      <c r="AF42" s="6"/>
      <c r="AG42" s="22">
        <v>10.459347847480499</v>
      </c>
      <c r="AH42" s="22">
        <v>-1.3779029617566599E-4</v>
      </c>
      <c r="AI42" s="6"/>
      <c r="AM42">
        <v>-2.6383908362856898E-2</v>
      </c>
      <c r="AN42" s="6"/>
    </row>
    <row r="43" spans="1:40">
      <c r="A43" s="39">
        <v>1979</v>
      </c>
      <c r="B43" s="39">
        <v>4</v>
      </c>
      <c r="C43" s="17">
        <v>1979.75</v>
      </c>
      <c r="D43" s="6">
        <v>4.17442665373546</v>
      </c>
      <c r="E43" s="6"/>
      <c r="F43" s="6">
        <v>4.1510396957064204</v>
      </c>
      <c r="G43" s="6">
        <v>2.3386958029044801E-2</v>
      </c>
      <c r="H43" s="6"/>
      <c r="I43" s="6">
        <v>-5.44285373813155</v>
      </c>
      <c r="J43" s="6"/>
      <c r="K43" s="6">
        <v>-5.4476446147797901</v>
      </c>
      <c r="L43" s="6">
        <v>4.7908766482445096E-3</v>
      </c>
      <c r="M43" s="6"/>
      <c r="N43" s="50"/>
      <c r="O43" s="6">
        <v>9.6172803918670198</v>
      </c>
      <c r="P43" s="6"/>
      <c r="Q43" s="6">
        <v>9.5986843104858295</v>
      </c>
      <c r="R43" s="6">
        <v>1.8596081381191999E-2</v>
      </c>
      <c r="S43" s="6"/>
      <c r="T43">
        <v>10.439687897666801</v>
      </c>
      <c r="V43">
        <v>10.4281593766689</v>
      </c>
      <c r="W43">
        <v>1.1528520997909899E-2</v>
      </c>
      <c r="X43" s="6"/>
      <c r="Y43" s="22">
        <v>-0.82240750579978905</v>
      </c>
      <c r="Z43" s="6"/>
      <c r="AA43" s="22">
        <v>-0.82947506621536904</v>
      </c>
      <c r="AB43" s="28">
        <v>7.0675604155799798E-3</v>
      </c>
      <c r="AC43" s="6"/>
      <c r="AD43" s="50"/>
      <c r="AE43" s="22">
        <v>10.4646164808113</v>
      </c>
      <c r="AF43" s="6"/>
      <c r="AG43" s="22">
        <v>10.4622058472722</v>
      </c>
      <c r="AH43" s="22">
        <v>2.4106335391333999E-3</v>
      </c>
      <c r="AI43" s="6"/>
      <c r="AM43">
        <v>-2.4928583144549401E-2</v>
      </c>
      <c r="AN43" s="6"/>
    </row>
    <row r="44" spans="1:40">
      <c r="A44" s="41">
        <v>1980</v>
      </c>
      <c r="B44" s="41">
        <v>1</v>
      </c>
      <c r="C44" s="17">
        <v>1980</v>
      </c>
      <c r="D44" s="6">
        <v>4.1824735644359201</v>
      </c>
      <c r="E44" s="6"/>
      <c r="F44" s="6">
        <v>4.1557228754251296</v>
      </c>
      <c r="G44" s="6">
        <v>2.6750689010793999E-2</v>
      </c>
      <c r="H44" s="6"/>
      <c r="I44" s="6">
        <v>-5.4405173716497703</v>
      </c>
      <c r="J44" s="6"/>
      <c r="K44" s="6">
        <v>-5.4424777355369196</v>
      </c>
      <c r="L44" s="6">
        <v>1.9603638871599199E-3</v>
      </c>
      <c r="M44" s="6"/>
      <c r="N44" s="50"/>
      <c r="O44" s="6">
        <v>9.6229909360856904</v>
      </c>
      <c r="P44" s="6"/>
      <c r="Q44" s="6">
        <v>9.5982006109616993</v>
      </c>
      <c r="R44" s="6">
        <v>2.4790325123992901E-2</v>
      </c>
      <c r="S44" s="6"/>
      <c r="T44">
        <v>10.4462835344233</v>
      </c>
      <c r="V44">
        <v>10.4298662763285</v>
      </c>
      <c r="W44">
        <v>1.64172580947834E-2</v>
      </c>
      <c r="X44" s="6"/>
      <c r="Y44" s="22">
        <v>-0.823292598337655</v>
      </c>
      <c r="Z44" s="6"/>
      <c r="AA44" s="22">
        <v>-0.83166566541642895</v>
      </c>
      <c r="AB44" s="28">
        <v>8.3730670787743808E-3</v>
      </c>
      <c r="AC44" s="6"/>
      <c r="AD44" s="50"/>
      <c r="AE44" s="22">
        <v>10.470277544219501</v>
      </c>
      <c r="AF44" s="6"/>
      <c r="AG44" s="22">
        <v>10.465162551423999</v>
      </c>
      <c r="AH44" s="22">
        <v>5.1149927955354002E-3</v>
      </c>
      <c r="AI44" s="6"/>
      <c r="AM44">
        <v>-2.39940097962019E-2</v>
      </c>
      <c r="AN44" s="6"/>
    </row>
    <row r="45" spans="1:40">
      <c r="A45" s="41">
        <v>1980</v>
      </c>
      <c r="B45" s="41">
        <v>2</v>
      </c>
      <c r="C45" s="17">
        <v>1980.25</v>
      </c>
      <c r="D45" s="6">
        <v>4.1760147141203596</v>
      </c>
      <c r="E45" s="6"/>
      <c r="F45" s="6">
        <v>4.16006206887484</v>
      </c>
      <c r="G45" s="6">
        <v>1.5952645245513399E-2</v>
      </c>
      <c r="H45" s="6"/>
      <c r="I45" s="6">
        <v>-5.4404352249223598</v>
      </c>
      <c r="J45" s="6"/>
      <c r="K45" s="6">
        <v>-5.4374999312207102</v>
      </c>
      <c r="L45" s="6">
        <v>-2.9352937016469101E-3</v>
      </c>
      <c r="M45" s="6"/>
      <c r="N45" s="50"/>
      <c r="O45" s="6">
        <v>9.6164499390427203</v>
      </c>
      <c r="P45" s="6"/>
      <c r="Q45" s="6">
        <v>9.5975620000952304</v>
      </c>
      <c r="R45" s="6">
        <v>1.8887938947486301E-2</v>
      </c>
      <c r="S45" s="6"/>
      <c r="T45">
        <v>10.447816518703</v>
      </c>
      <c r="V45">
        <v>10.431448027241</v>
      </c>
      <c r="W45">
        <v>1.63684914619803E-2</v>
      </c>
      <c r="X45" s="6"/>
      <c r="Y45" s="22">
        <v>-0.83136657966028604</v>
      </c>
      <c r="Z45" s="6"/>
      <c r="AA45" s="22">
        <v>-0.83388602721556404</v>
      </c>
      <c r="AB45" s="28">
        <v>2.5194475552772198E-3</v>
      </c>
      <c r="AC45" s="6"/>
      <c r="AD45" s="50"/>
      <c r="AE45" s="22">
        <v>10.4728839256599</v>
      </c>
      <c r="AF45" s="6"/>
      <c r="AG45" s="22">
        <v>10.4681954749912</v>
      </c>
      <c r="AH45" s="22">
        <v>4.6884506686986002E-3</v>
      </c>
      <c r="AI45" s="6"/>
      <c r="AM45">
        <v>-2.50674069568886E-2</v>
      </c>
      <c r="AN45" s="6"/>
    </row>
    <row r="46" spans="1:40">
      <c r="A46" s="41">
        <v>1980</v>
      </c>
      <c r="B46" s="41">
        <v>3</v>
      </c>
      <c r="C46" s="17">
        <v>1980.5</v>
      </c>
      <c r="D46" s="6">
        <v>4.1720395931810401</v>
      </c>
      <c r="E46" s="6"/>
      <c r="F46" s="6">
        <v>4.1640840526639398</v>
      </c>
      <c r="G46" s="6">
        <v>7.9555405170941198E-3</v>
      </c>
      <c r="H46" s="6"/>
      <c r="I46" s="6">
        <v>-5.4364881348610297</v>
      </c>
      <c r="J46" s="6"/>
      <c r="K46" s="6">
        <v>-5.4326732282742798</v>
      </c>
      <c r="L46" s="6">
        <v>-3.8149065867498699E-3</v>
      </c>
      <c r="M46" s="6"/>
      <c r="N46" s="50"/>
      <c r="O46" s="6">
        <v>9.6085277280420698</v>
      </c>
      <c r="P46" s="6"/>
      <c r="Q46" s="6">
        <v>9.5967572809379291</v>
      </c>
      <c r="R46" s="6">
        <v>1.1770447104135299E-2</v>
      </c>
      <c r="S46" s="6"/>
      <c r="T46">
        <v>10.4473423575733</v>
      </c>
      <c r="V46">
        <v>10.432884697924701</v>
      </c>
      <c r="W46">
        <v>1.44576596486647E-2</v>
      </c>
      <c r="X46" s="6"/>
      <c r="Y46" s="22">
        <v>-0.83881462953129204</v>
      </c>
      <c r="Z46" s="6"/>
      <c r="AA46" s="22">
        <v>-0.83612741707985105</v>
      </c>
      <c r="AB46" s="28">
        <v>-2.6872124514405399E-3</v>
      </c>
      <c r="AC46" s="6"/>
      <c r="AD46" s="50"/>
      <c r="AE46" s="22">
        <v>10.474354098387201</v>
      </c>
      <c r="AF46" s="6"/>
      <c r="AG46" s="22">
        <v>10.4712853298995</v>
      </c>
      <c r="AH46" s="22">
        <v>3.0687684876937698E-3</v>
      </c>
      <c r="AI46" s="6"/>
      <c r="AM46">
        <v>-2.7011740813876001E-2</v>
      </c>
      <c r="AN46" s="6"/>
    </row>
    <row r="47" spans="1:40">
      <c r="A47" s="41">
        <v>1980</v>
      </c>
      <c r="B47" s="41">
        <v>4</v>
      </c>
      <c r="C47" s="17">
        <v>1980.75</v>
      </c>
      <c r="D47" s="6">
        <v>4.1707109821616299</v>
      </c>
      <c r="E47" s="6"/>
      <c r="F47" s="6">
        <v>4.1678255738040804</v>
      </c>
      <c r="G47" s="6">
        <v>2.8854083575477999E-3</v>
      </c>
      <c r="H47" s="6"/>
      <c r="I47" s="6">
        <v>-5.4329490395390296</v>
      </c>
      <c r="J47" s="6"/>
      <c r="K47" s="6">
        <v>-5.4279614876993199</v>
      </c>
      <c r="L47" s="6">
        <v>-4.98755183971244E-3</v>
      </c>
      <c r="M47" s="6"/>
      <c r="N47" s="50"/>
      <c r="O47" s="6">
        <v>9.6036600217006693</v>
      </c>
      <c r="P47" s="6"/>
      <c r="Q47" s="6">
        <v>9.5957870615031506</v>
      </c>
      <c r="R47" s="6">
        <v>7.8729601975186993E-3</v>
      </c>
      <c r="S47" s="6"/>
      <c r="T47">
        <v>10.4487641670085</v>
      </c>
      <c r="V47">
        <v>10.4341665872051</v>
      </c>
      <c r="W47">
        <v>1.4597579803366401E-2</v>
      </c>
      <c r="X47" s="6"/>
      <c r="Y47" s="22">
        <v>-0.84510414530785005</v>
      </c>
      <c r="Z47" s="6"/>
      <c r="AA47" s="22">
        <v>-0.83837952582164799</v>
      </c>
      <c r="AB47" s="28">
        <v>-6.72461948620162E-3</v>
      </c>
      <c r="AC47" s="6"/>
      <c r="AD47" s="50"/>
      <c r="AE47" s="22">
        <v>10.477991952965301</v>
      </c>
      <c r="AF47" s="6"/>
      <c r="AG47" s="22">
        <v>10.4744157583564</v>
      </c>
      <c r="AH47" s="22">
        <v>3.5761946088079801E-3</v>
      </c>
      <c r="AI47" s="6"/>
      <c r="AM47">
        <v>-2.9227785956773899E-2</v>
      </c>
      <c r="AN47" s="6"/>
    </row>
    <row r="48" spans="1:40">
      <c r="A48" s="41">
        <v>1981</v>
      </c>
      <c r="B48" s="41">
        <v>1</v>
      </c>
      <c r="C48" s="17">
        <v>1981</v>
      </c>
      <c r="D48" s="6">
        <v>4.1824735644359201</v>
      </c>
      <c r="E48" s="6"/>
      <c r="F48" s="6">
        <v>4.1713283515197501</v>
      </c>
      <c r="G48" s="6">
        <v>1.1145212916172599E-2</v>
      </c>
      <c r="H48" s="6"/>
      <c r="I48" s="6">
        <v>-5.4253844177855797</v>
      </c>
      <c r="J48" s="6"/>
      <c r="K48" s="6">
        <v>-5.4233309548141504</v>
      </c>
      <c r="L48" s="6">
        <v>-2.0534629714257201E-3</v>
      </c>
      <c r="M48" s="6"/>
      <c r="N48" s="50"/>
      <c r="O48" s="6">
        <v>9.6078579822214998</v>
      </c>
      <c r="P48" s="6"/>
      <c r="Q48" s="6">
        <v>9.5946593063336802</v>
      </c>
      <c r="R48" s="6">
        <v>1.31986758878248E-2</v>
      </c>
      <c r="S48" s="6"/>
      <c r="T48">
        <v>10.451710978963201</v>
      </c>
      <c r="V48">
        <v>10.4352930299452</v>
      </c>
      <c r="W48">
        <v>1.6417949017933201E-2</v>
      </c>
      <c r="X48" s="6"/>
      <c r="Y48" s="22">
        <v>-0.84385299674169101</v>
      </c>
      <c r="Z48" s="6"/>
      <c r="AA48" s="22">
        <v>-0.84063372376109402</v>
      </c>
      <c r="AB48" s="28">
        <v>-3.2192729805974301E-3</v>
      </c>
      <c r="AC48" s="6"/>
      <c r="AD48" s="50"/>
      <c r="AE48" s="22">
        <v>10.4833540466371</v>
      </c>
      <c r="AF48" s="6"/>
      <c r="AG48" s="22">
        <v>10.477572320549699</v>
      </c>
      <c r="AH48" s="22">
        <v>5.7817260873314E-3</v>
      </c>
      <c r="AI48" s="6"/>
      <c r="AM48">
        <v>-3.1643067673908801E-2</v>
      </c>
      <c r="AN48" s="6"/>
    </row>
    <row r="49" spans="1:40">
      <c r="A49" s="41">
        <v>1981</v>
      </c>
      <c r="B49" s="41">
        <v>2</v>
      </c>
      <c r="C49" s="17">
        <v>1981.25</v>
      </c>
      <c r="D49" s="6">
        <v>4.1799739430281004</v>
      </c>
      <c r="E49" s="6"/>
      <c r="F49" s="6">
        <v>4.1746359084156399</v>
      </c>
      <c r="G49" s="6">
        <v>5.3380346124596301E-3</v>
      </c>
      <c r="H49" s="6"/>
      <c r="I49" s="6">
        <v>-5.4226760485018497</v>
      </c>
      <c r="J49" s="6"/>
      <c r="K49" s="6">
        <v>-5.4187509921569701</v>
      </c>
      <c r="L49" s="6">
        <v>-3.92505634487783E-3</v>
      </c>
      <c r="M49" s="6"/>
      <c r="N49" s="50"/>
      <c r="O49" s="6">
        <v>9.6026499915299492</v>
      </c>
      <c r="P49" s="6"/>
      <c r="Q49" s="6">
        <v>9.5933869005724208</v>
      </c>
      <c r="R49" s="6">
        <v>9.2630909575337397E-3</v>
      </c>
      <c r="S49" s="6"/>
      <c r="T49">
        <v>10.4510203485411</v>
      </c>
      <c r="V49">
        <v>10.4362724844952</v>
      </c>
      <c r="W49">
        <v>1.47478640458533E-2</v>
      </c>
      <c r="X49" s="6"/>
      <c r="Y49" s="22">
        <v>-0.84837035701114505</v>
      </c>
      <c r="Z49" s="6"/>
      <c r="AA49" s="22">
        <v>-0.84288558410550596</v>
      </c>
      <c r="AB49" s="28">
        <v>-5.4847729056385301E-3</v>
      </c>
      <c r="AC49" s="6"/>
      <c r="AD49" s="50"/>
      <c r="AE49" s="22">
        <v>10.4863175087852</v>
      </c>
      <c r="AF49" s="6"/>
      <c r="AG49" s="22">
        <v>10.4807428117887</v>
      </c>
      <c r="AH49" s="22">
        <v>5.5746969964438602E-3</v>
      </c>
      <c r="AI49" s="6"/>
      <c r="AM49">
        <v>-3.5297160244103003E-2</v>
      </c>
      <c r="AN49" s="6"/>
    </row>
    <row r="50" spans="1:40">
      <c r="A50" s="41">
        <v>1981</v>
      </c>
      <c r="B50" s="41">
        <v>3</v>
      </c>
      <c r="C50" s="17">
        <v>1981.5</v>
      </c>
      <c r="D50" s="6">
        <v>4.1826049505388898</v>
      </c>
      <c r="E50" s="6"/>
      <c r="F50" s="6">
        <v>4.1777987328545301</v>
      </c>
      <c r="G50" s="6">
        <v>4.8062176843650601E-3</v>
      </c>
      <c r="H50" s="6"/>
      <c r="I50" s="6">
        <v>-5.4219804862818597</v>
      </c>
      <c r="J50" s="6"/>
      <c r="K50" s="6">
        <v>-5.4141922456803497</v>
      </c>
      <c r="L50" s="6">
        <v>-7.7882406015099496E-3</v>
      </c>
      <c r="M50" s="6"/>
      <c r="N50" s="50"/>
      <c r="O50" s="6">
        <v>9.6045854368207593</v>
      </c>
      <c r="P50" s="6"/>
      <c r="Q50" s="6">
        <v>9.5919909785347208</v>
      </c>
      <c r="R50" s="6">
        <v>1.2594458286042E-2</v>
      </c>
      <c r="S50" s="6"/>
      <c r="T50">
        <v>10.4483997708563</v>
      </c>
      <c r="V50">
        <v>10.4371236704234</v>
      </c>
      <c r="W50">
        <v>1.12761004328216E-2</v>
      </c>
      <c r="X50" s="6"/>
      <c r="Y50" s="22">
        <v>-0.84381433403554396</v>
      </c>
      <c r="Z50" s="6"/>
      <c r="AA50" s="22">
        <v>-0.84513269210781605</v>
      </c>
      <c r="AB50" s="28">
        <v>1.3183580722717599E-3</v>
      </c>
      <c r="AC50" s="6"/>
      <c r="AD50" s="50"/>
      <c r="AE50" s="22">
        <v>10.487823827237801</v>
      </c>
      <c r="AF50" s="6"/>
      <c r="AG50" s="22">
        <v>10.483918640961599</v>
      </c>
      <c r="AH50" s="22">
        <v>3.90518627626867E-3</v>
      </c>
      <c r="AI50" s="6"/>
      <c r="AM50">
        <v>-3.9424056381583097E-2</v>
      </c>
      <c r="AN50" s="6"/>
    </row>
    <row r="51" spans="1:40">
      <c r="A51" s="41">
        <v>1981</v>
      </c>
      <c r="B51" s="41">
        <v>4</v>
      </c>
      <c r="C51" s="17">
        <v>1981.75</v>
      </c>
      <c r="D51" s="6">
        <v>4.1818163748616302</v>
      </c>
      <c r="E51" s="6"/>
      <c r="F51" s="6">
        <v>4.1808706494708296</v>
      </c>
      <c r="G51" s="6">
        <v>9.4572539079340601E-4</v>
      </c>
      <c r="H51" s="6"/>
      <c r="I51" s="6">
        <v>-5.4122062385460898</v>
      </c>
      <c r="J51" s="6"/>
      <c r="K51" s="6">
        <v>-5.40962781449708</v>
      </c>
      <c r="L51" s="6">
        <v>-2.5784240490143101E-3</v>
      </c>
      <c r="M51" s="6"/>
      <c r="N51" s="50"/>
      <c r="O51" s="6">
        <v>9.59402261340772</v>
      </c>
      <c r="P51" s="6"/>
      <c r="Q51" s="6">
        <v>9.5904984639677693</v>
      </c>
      <c r="R51" s="6">
        <v>3.5241494399507098E-3</v>
      </c>
      <c r="S51" s="6"/>
      <c r="T51">
        <v>10.4441997888856</v>
      </c>
      <c r="V51">
        <v>10.437874524713299</v>
      </c>
      <c r="W51">
        <v>6.3252641722648601E-3</v>
      </c>
      <c r="X51" s="6"/>
      <c r="Y51" s="22">
        <v>-0.85017717547792404</v>
      </c>
      <c r="Z51" s="6"/>
      <c r="AA51" s="22">
        <v>-0.84737606100401897</v>
      </c>
      <c r="AB51" s="28">
        <v>-2.8011144739047401E-3</v>
      </c>
      <c r="AC51" s="6"/>
      <c r="AD51" s="50"/>
      <c r="AE51" s="22">
        <v>10.4885761364445</v>
      </c>
      <c r="AF51" s="6"/>
      <c r="AG51" s="22">
        <v>10.4870947011421</v>
      </c>
      <c r="AH51" s="22">
        <v>1.4814353024181701E-3</v>
      </c>
      <c r="AI51" s="6"/>
      <c r="AM51">
        <v>-4.4376347558930503E-2</v>
      </c>
      <c r="AN51" s="6"/>
    </row>
    <row r="52" spans="1:40">
      <c r="A52" s="41">
        <v>1982</v>
      </c>
      <c r="B52" s="41">
        <v>1</v>
      </c>
      <c r="C52" s="17">
        <v>1982</v>
      </c>
      <c r="D52" s="6">
        <v>4.1856219241671404</v>
      </c>
      <c r="E52" s="6"/>
      <c r="F52" s="6">
        <v>4.18390848678502</v>
      </c>
      <c r="G52" s="6">
        <v>1.7134373821221501E-3</v>
      </c>
      <c r="H52" s="6"/>
      <c r="I52" s="6">
        <v>-5.40746612470448</v>
      </c>
      <c r="J52" s="6"/>
      <c r="K52" s="6">
        <v>-5.4050356653703</v>
      </c>
      <c r="L52" s="6">
        <v>-2.43045933418528E-3</v>
      </c>
      <c r="M52" s="6"/>
      <c r="N52" s="50"/>
      <c r="O52" s="6">
        <v>9.5930880488716195</v>
      </c>
      <c r="P52" s="6"/>
      <c r="Q52" s="6">
        <v>9.5889441521551895</v>
      </c>
      <c r="R52" s="6">
        <v>4.1438967164317804E-3</v>
      </c>
      <c r="S52" s="6"/>
      <c r="T52">
        <v>10.4409737049334</v>
      </c>
      <c r="V52">
        <v>10.4385600319111</v>
      </c>
      <c r="W52">
        <v>2.4136730223318602E-3</v>
      </c>
      <c r="X52" s="6"/>
      <c r="Y52" s="22">
        <v>-0.84788565606181199</v>
      </c>
      <c r="Z52" s="6"/>
      <c r="AA52" s="22">
        <v>-0.84961588005631805</v>
      </c>
      <c r="AB52" s="28">
        <v>1.73022399450584E-3</v>
      </c>
      <c r="AC52" s="6"/>
      <c r="AD52" s="50"/>
      <c r="AE52" s="22">
        <v>10.489578335798999</v>
      </c>
      <c r="AF52" s="6"/>
      <c r="AG52" s="22">
        <v>10.4902683261455</v>
      </c>
      <c r="AH52" s="22">
        <v>-6.8999034649941404E-4</v>
      </c>
      <c r="AI52" s="6"/>
      <c r="AM52">
        <v>-4.8604630865647397E-2</v>
      </c>
      <c r="AN52" s="6"/>
    </row>
    <row r="53" spans="1:40">
      <c r="A53" s="41">
        <v>1982</v>
      </c>
      <c r="B53" s="41">
        <v>2</v>
      </c>
      <c r="C53" s="17">
        <v>1982.25</v>
      </c>
      <c r="D53" s="6">
        <v>4.1794469098408102</v>
      </c>
      <c r="E53" s="6"/>
      <c r="F53" s="6">
        <v>4.1869696643958996</v>
      </c>
      <c r="G53" s="6">
        <v>-7.5227545550902103E-3</v>
      </c>
      <c r="H53" s="6"/>
      <c r="I53" s="6">
        <v>-5.4098927531214898</v>
      </c>
      <c r="J53" s="6"/>
      <c r="K53" s="6">
        <v>-5.4003953765782002</v>
      </c>
      <c r="L53" s="6">
        <v>-9.4973765432912992E-3</v>
      </c>
      <c r="M53" s="6"/>
      <c r="N53" s="50"/>
      <c r="O53" s="6">
        <v>9.5893396629622991</v>
      </c>
      <c r="P53" s="6"/>
      <c r="Q53" s="6">
        <v>9.5873650409739906</v>
      </c>
      <c r="R53" s="6">
        <v>1.97462198831566E-3</v>
      </c>
      <c r="S53" s="6"/>
      <c r="T53">
        <v>10.443503949664301</v>
      </c>
      <c r="V53">
        <v>10.4392191298529</v>
      </c>
      <c r="W53">
        <v>4.2848198113638603E-3</v>
      </c>
      <c r="X53" s="6"/>
      <c r="Y53" s="22">
        <v>-0.85416428670198297</v>
      </c>
      <c r="Z53" s="6"/>
      <c r="AA53" s="22">
        <v>-0.85185408922345995</v>
      </c>
      <c r="AB53" s="28">
        <v>-2.3101974785232301E-3</v>
      </c>
      <c r="AC53" s="6"/>
      <c r="AD53" s="50"/>
      <c r="AE53" s="22">
        <v>10.4957917756665</v>
      </c>
      <c r="AF53" s="6"/>
      <c r="AG53" s="22">
        <v>10.4934377756841</v>
      </c>
      <c r="AH53" s="22">
        <v>2.3539999823398699E-3</v>
      </c>
      <c r="AI53" s="6"/>
      <c r="AM53">
        <v>-5.2287826002216799E-2</v>
      </c>
      <c r="AN53" s="6"/>
    </row>
    <row r="54" spans="1:40">
      <c r="A54" s="41">
        <v>1982</v>
      </c>
      <c r="B54" s="41">
        <v>3</v>
      </c>
      <c r="C54" s="17">
        <v>1982.5</v>
      </c>
      <c r="D54" s="6">
        <v>4.1695138757156904</v>
      </c>
      <c r="E54" s="6"/>
      <c r="F54" s="6">
        <v>4.1901126728006899</v>
      </c>
      <c r="G54" s="6">
        <v>-2.0598797084994101E-2</v>
      </c>
      <c r="H54" s="6"/>
      <c r="I54" s="6">
        <v>-5.4179463121925</v>
      </c>
      <c r="J54" s="6"/>
      <c r="K54" s="6">
        <v>-5.3956880454360503</v>
      </c>
      <c r="L54" s="6">
        <v>-2.2258266756453201E-2</v>
      </c>
      <c r="M54" s="6"/>
      <c r="N54" s="50"/>
      <c r="O54" s="6">
        <v>9.5874601879081993</v>
      </c>
      <c r="P54" s="6"/>
      <c r="Q54" s="6">
        <v>9.58580071823663</v>
      </c>
      <c r="R54" s="6">
        <v>1.6594696715639401E-3</v>
      </c>
      <c r="S54" s="6"/>
      <c r="T54">
        <v>10.4423313749474</v>
      </c>
      <c r="V54">
        <v>10.439892264920701</v>
      </c>
      <c r="W54">
        <v>2.4391100266463101E-3</v>
      </c>
      <c r="X54" s="6"/>
      <c r="Y54" s="22">
        <v>-0.85487118703920395</v>
      </c>
      <c r="Z54" s="6"/>
      <c r="AA54" s="22">
        <v>-0.85409154707419599</v>
      </c>
      <c r="AB54" s="28">
        <v>-7.7963996500807198E-4</v>
      </c>
      <c r="AC54" s="6"/>
      <c r="AD54" s="50"/>
      <c r="AE54" s="22">
        <v>10.5003165454224</v>
      </c>
      <c r="AF54" s="6"/>
      <c r="AG54" s="22">
        <v>10.4966008782262</v>
      </c>
      <c r="AH54" s="22">
        <v>3.7156671962570399E-3</v>
      </c>
      <c r="AI54" s="6"/>
      <c r="AM54">
        <v>-5.7985170475069202E-2</v>
      </c>
      <c r="AN54" s="6"/>
    </row>
    <row r="55" spans="1:40">
      <c r="A55" s="40">
        <v>1982</v>
      </c>
      <c r="B55" s="40">
        <v>4</v>
      </c>
      <c r="C55" s="17">
        <v>1982.75</v>
      </c>
      <c r="D55" s="6">
        <v>4.1719068114852798</v>
      </c>
      <c r="E55" s="6"/>
      <c r="F55" s="6">
        <v>4.1933913007749597</v>
      </c>
      <c r="G55" s="6">
        <v>-2.1484489289678999E-2</v>
      </c>
      <c r="H55" s="6"/>
      <c r="I55" s="6">
        <v>-5.4044618254246997</v>
      </c>
      <c r="J55" s="6"/>
      <c r="K55" s="6">
        <v>-5.39090070511946</v>
      </c>
      <c r="L55" s="6">
        <v>-1.3561120305239699E-2</v>
      </c>
      <c r="M55" s="6"/>
      <c r="N55" s="50"/>
      <c r="O55" s="6">
        <v>9.5763686369099794</v>
      </c>
      <c r="P55" s="47">
        <f>O55-O43</f>
        <v>-4.0911754957040358E-2</v>
      </c>
      <c r="Q55" s="6">
        <v>9.5842920058943299</v>
      </c>
      <c r="R55" s="6">
        <v>-7.9233689843434194E-3</v>
      </c>
      <c r="S55" s="47">
        <f>R55-R43</f>
        <v>-2.6519450365535418E-2</v>
      </c>
      <c r="T55">
        <v>10.4373320963673</v>
      </c>
      <c r="U55" s="47">
        <f>T55-T43</f>
        <v>-2.3558012995010813E-3</v>
      </c>
      <c r="V55">
        <v>10.4406225615088</v>
      </c>
      <c r="W55">
        <v>-3.2904651415854801E-3</v>
      </c>
      <c r="X55" s="47">
        <f>W55-W43</f>
        <v>-1.481898613949538E-2</v>
      </c>
      <c r="Y55" s="22">
        <v>-0.860963459457318</v>
      </c>
      <c r="Z55" s="47">
        <f>Y55-Y43</f>
        <v>-3.8555953657528952E-2</v>
      </c>
      <c r="AA55" s="22">
        <v>-0.85633055605069996</v>
      </c>
      <c r="AB55" s="28">
        <v>-4.63290340661748E-3</v>
      </c>
      <c r="AC55" s="47">
        <f>AB55-AB43</f>
        <v>-1.1700463822197461E-2</v>
      </c>
      <c r="AD55" s="50"/>
      <c r="AE55" s="22">
        <v>10.5030655368999</v>
      </c>
      <c r="AF55" s="6"/>
      <c r="AG55" s="22">
        <v>10.49975693349</v>
      </c>
      <c r="AH55" s="22">
        <v>3.3086034098843702E-3</v>
      </c>
      <c r="AI55" s="6"/>
      <c r="AM55">
        <v>-6.5733440532603396E-2</v>
      </c>
      <c r="AN55" s="6"/>
    </row>
    <row r="56" spans="1:40">
      <c r="A56">
        <v>1983</v>
      </c>
      <c r="B56">
        <v>1</v>
      </c>
      <c r="C56" s="17">
        <v>1983</v>
      </c>
      <c r="D56" s="6">
        <v>4.1808955832641796</v>
      </c>
      <c r="E56" s="6"/>
      <c r="F56" s="6">
        <v>4.1968464628461497</v>
      </c>
      <c r="G56" s="6">
        <v>-1.5950879581962899E-2</v>
      </c>
      <c r="H56" s="6"/>
      <c r="I56" s="6">
        <v>-5.38687654619509</v>
      </c>
      <c r="J56" s="6"/>
      <c r="K56" s="6">
        <v>-5.38603430022075</v>
      </c>
      <c r="L56" s="6">
        <v>-8.4224597434090498E-4</v>
      </c>
      <c r="M56" s="6"/>
      <c r="N56" s="50"/>
      <c r="O56" s="6">
        <v>9.5677721294592804</v>
      </c>
      <c r="P56" s="6"/>
      <c r="Q56" s="6">
        <v>9.5828807630668198</v>
      </c>
      <c r="R56" s="6">
        <v>-1.5108633607534099E-2</v>
      </c>
      <c r="S56" s="6"/>
      <c r="T56">
        <v>10.4307138470298</v>
      </c>
      <c r="V56">
        <v>10.4414546684553</v>
      </c>
      <c r="W56">
        <v>-1.07408214255038E-2</v>
      </c>
      <c r="X56" s="6"/>
      <c r="Y56" s="22">
        <v>-0.86294171757058302</v>
      </c>
      <c r="Z56" s="6"/>
      <c r="AA56" s="22">
        <v>-0.85857390587012605</v>
      </c>
      <c r="AB56" s="28">
        <v>-4.3678117004572999E-3</v>
      </c>
      <c r="AC56" s="6"/>
      <c r="AD56" s="50"/>
      <c r="AE56" s="22">
        <v>10.5032302363238</v>
      </c>
      <c r="AF56" s="6"/>
      <c r="AG56" s="22">
        <v>10.502907563485801</v>
      </c>
      <c r="AH56" s="22">
        <v>3.22672837951287E-4</v>
      </c>
      <c r="AI56" s="6"/>
      <c r="AM56">
        <v>-7.25163892939657E-2</v>
      </c>
      <c r="AN56" s="6"/>
    </row>
    <row r="57" spans="1:40">
      <c r="A57">
        <v>1983</v>
      </c>
      <c r="B57">
        <v>2</v>
      </c>
      <c r="C57" s="17">
        <v>1983.25</v>
      </c>
      <c r="D57" s="6">
        <v>4.1913682730931603</v>
      </c>
      <c r="E57" s="6"/>
      <c r="F57" s="6">
        <v>4.2005056457358503</v>
      </c>
      <c r="G57" s="6">
        <v>-9.1373726426855397E-3</v>
      </c>
      <c r="H57" s="6"/>
      <c r="I57" s="6">
        <v>-5.3773630696052104</v>
      </c>
      <c r="J57" s="6"/>
      <c r="K57" s="6">
        <v>-5.3810982510324497</v>
      </c>
      <c r="L57" s="6">
        <v>3.7351814272357201E-3</v>
      </c>
      <c r="M57" s="6"/>
      <c r="N57" s="50"/>
      <c r="O57" s="6">
        <v>9.5687313426983795</v>
      </c>
      <c r="P57" s="6"/>
      <c r="Q57" s="6">
        <v>9.58160389676822</v>
      </c>
      <c r="R57" s="6">
        <v>-1.2872554069847501E-2</v>
      </c>
      <c r="S57" s="6"/>
      <c r="T57">
        <v>10.430380010675901</v>
      </c>
      <c r="V57">
        <v>10.4424311780575</v>
      </c>
      <c r="W57">
        <v>-1.2051167381597901E-2</v>
      </c>
      <c r="X57" s="6"/>
      <c r="Y57" s="22">
        <v>-0.86164866797756301</v>
      </c>
      <c r="Z57" s="6"/>
      <c r="AA57" s="22">
        <v>-0.86082728181425405</v>
      </c>
      <c r="AB57" s="28">
        <v>-8.2138616330929004E-4</v>
      </c>
      <c r="AC57" s="6"/>
      <c r="AD57" s="50"/>
      <c r="AE57" s="22">
        <v>10.506217562971599</v>
      </c>
      <c r="AF57" s="6"/>
      <c r="AG57" s="22">
        <v>10.506056458101201</v>
      </c>
      <c r="AH57" s="22">
        <v>1.61104870402439E-4</v>
      </c>
      <c r="AI57" s="6"/>
      <c r="AM57">
        <v>-7.5837552295665703E-2</v>
      </c>
      <c r="AN57" s="6"/>
    </row>
    <row r="58" spans="1:40">
      <c r="A58">
        <v>1983</v>
      </c>
      <c r="B58">
        <v>3</v>
      </c>
      <c r="C58" s="17">
        <v>1983.5</v>
      </c>
      <c r="D58" s="6">
        <v>4.1892823999884499</v>
      </c>
      <c r="E58" s="6"/>
      <c r="F58" s="6">
        <v>4.20438636686593</v>
      </c>
      <c r="G58" s="6">
        <v>-1.51039668774792E-2</v>
      </c>
      <c r="H58" s="6"/>
      <c r="I58" s="6">
        <v>-5.3816247329725302</v>
      </c>
      <c r="J58" s="6"/>
      <c r="K58" s="6">
        <v>-5.3761025042507997</v>
      </c>
      <c r="L58" s="6">
        <v>-5.5222287217215902E-3</v>
      </c>
      <c r="M58" s="6"/>
      <c r="N58" s="50"/>
      <c r="O58" s="6">
        <v>9.5709071329609792</v>
      </c>
      <c r="P58" s="6"/>
      <c r="Q58" s="6">
        <v>9.5804888711166907</v>
      </c>
      <c r="R58" s="6">
        <v>-9.5817381557044001E-3</v>
      </c>
      <c r="S58" s="6"/>
      <c r="T58">
        <v>10.432900064887299</v>
      </c>
      <c r="V58">
        <v>10.443587969599299</v>
      </c>
      <c r="W58">
        <v>-1.0687904711963001E-2</v>
      </c>
      <c r="X58" s="6"/>
      <c r="Y58" s="22">
        <v>-0.86199293192639204</v>
      </c>
      <c r="Z58" s="6"/>
      <c r="AA58" s="22">
        <v>-0.86309909904717896</v>
      </c>
      <c r="AB58" s="28">
        <v>1.1061671207867E-3</v>
      </c>
      <c r="AC58" s="6"/>
      <c r="AD58" s="50"/>
      <c r="AE58" s="22">
        <v>10.509959663185199</v>
      </c>
      <c r="AF58" s="6"/>
      <c r="AG58" s="22">
        <v>10.509207508893899</v>
      </c>
      <c r="AH58" s="22">
        <v>7.5215429129826795E-4</v>
      </c>
      <c r="AI58" s="6"/>
      <c r="AM58">
        <v>-7.7059598297859397E-2</v>
      </c>
      <c r="AN58" s="6"/>
    </row>
    <row r="59" spans="1:40">
      <c r="A59">
        <v>1983</v>
      </c>
      <c r="B59">
        <v>4</v>
      </c>
      <c r="C59" s="17">
        <v>1983.75</v>
      </c>
      <c r="D59" s="6">
        <v>4.2030204758692404</v>
      </c>
      <c r="E59" s="6"/>
      <c r="F59" s="6">
        <v>4.2085004328003803</v>
      </c>
      <c r="G59" s="6">
        <v>-5.4799569311434404E-3</v>
      </c>
      <c r="H59" s="6"/>
      <c r="I59" s="6">
        <v>-5.3693631050922104</v>
      </c>
      <c r="J59" s="6"/>
      <c r="K59" s="6">
        <v>-5.3710546720836998</v>
      </c>
      <c r="L59" s="6">
        <v>1.69156699149031E-3</v>
      </c>
      <c r="M59" s="6"/>
      <c r="N59" s="50"/>
      <c r="O59" s="6">
        <v>9.5723835809614499</v>
      </c>
      <c r="P59" s="6"/>
      <c r="Q59" s="6">
        <v>9.5795551048840508</v>
      </c>
      <c r="R59" s="6">
        <v>-7.1715239226008897E-3</v>
      </c>
      <c r="S59" s="6"/>
      <c r="T59">
        <v>10.4339728522047</v>
      </c>
      <c r="V59">
        <v>10.4449533903851</v>
      </c>
      <c r="W59">
        <v>-1.0980538180357101E-2</v>
      </c>
      <c r="X59" s="6"/>
      <c r="Y59" s="22">
        <v>-0.86158927124331197</v>
      </c>
      <c r="Z59" s="6"/>
      <c r="AA59" s="22">
        <v>-0.86539828609934799</v>
      </c>
      <c r="AB59" s="28">
        <v>3.8090148560361299E-3</v>
      </c>
      <c r="AC59" s="6"/>
      <c r="AD59" s="50"/>
      <c r="AE59" s="22">
        <v>10.511294685929</v>
      </c>
      <c r="AF59" s="6"/>
      <c r="AG59" s="22">
        <v>10.5123647081125</v>
      </c>
      <c r="AH59" s="22">
        <v>-1.0700221835246899E-3</v>
      </c>
      <c r="AI59" s="6"/>
      <c r="AM59">
        <v>-7.7321833724293701E-2</v>
      </c>
      <c r="AN59" s="6"/>
    </row>
    <row r="60" spans="1:40">
      <c r="A60">
        <v>1984</v>
      </c>
      <c r="B60">
        <v>1</v>
      </c>
      <c r="C60" s="17">
        <v>1984</v>
      </c>
      <c r="D60" s="6">
        <v>4.2161911821768197</v>
      </c>
      <c r="E60" s="6"/>
      <c r="F60" s="6">
        <v>4.2128502101238601</v>
      </c>
      <c r="G60" s="6">
        <v>3.3409720529551301E-3</v>
      </c>
      <c r="H60" s="6"/>
      <c r="I60" s="6">
        <v>-5.3567130599246502</v>
      </c>
      <c r="J60" s="6"/>
      <c r="K60" s="6">
        <v>-5.3659658181319401</v>
      </c>
      <c r="L60" s="6">
        <v>9.2527582072872098E-3</v>
      </c>
      <c r="M60" s="6"/>
      <c r="N60" s="50"/>
      <c r="O60" s="6">
        <v>9.5729042421014707</v>
      </c>
      <c r="P60" s="6"/>
      <c r="Q60" s="6">
        <v>9.5788160282557904</v>
      </c>
      <c r="R60" s="6">
        <v>-5.9117861543231901E-3</v>
      </c>
      <c r="S60" s="6"/>
      <c r="T60">
        <v>10.435783236189</v>
      </c>
      <c r="V60">
        <v>10.446549107778701</v>
      </c>
      <c r="W60">
        <v>-1.07658715897791E-2</v>
      </c>
      <c r="X60" s="6"/>
      <c r="Y60" s="22">
        <v>-0.862878994087521</v>
      </c>
      <c r="Z60" s="6"/>
      <c r="AA60" s="22">
        <v>-0.86773308014675798</v>
      </c>
      <c r="AB60" s="28">
        <v>4.85408605923665E-3</v>
      </c>
      <c r="AC60" s="6"/>
      <c r="AD60" s="50"/>
      <c r="AE60" s="22">
        <v>10.512981348098799</v>
      </c>
      <c r="AF60" s="6"/>
      <c r="AG60" s="22">
        <v>10.515532518102001</v>
      </c>
      <c r="AH60" s="22">
        <v>-2.5511700032296802E-3</v>
      </c>
      <c r="AI60" s="6"/>
      <c r="AM60">
        <v>-7.7198111909823702E-2</v>
      </c>
      <c r="AN60" s="6"/>
    </row>
    <row r="61" spans="1:40">
      <c r="A61">
        <v>1984</v>
      </c>
      <c r="B61">
        <v>2</v>
      </c>
      <c r="C61" s="17">
        <v>1984.25</v>
      </c>
      <c r="D61" s="6">
        <v>4.2003137925755301</v>
      </c>
      <c r="E61" s="6"/>
      <c r="F61" s="6">
        <v>4.2174346404479701</v>
      </c>
      <c r="G61" s="6">
        <v>-1.7120847872432E-2</v>
      </c>
      <c r="H61" s="6"/>
      <c r="I61" s="6">
        <v>-5.3642264629027299</v>
      </c>
      <c r="J61" s="6"/>
      <c r="K61" s="6">
        <v>-5.36084594876698</v>
      </c>
      <c r="L61" s="6">
        <v>-3.38051413575257E-3</v>
      </c>
      <c r="M61" s="6"/>
      <c r="N61" s="50"/>
      <c r="O61" s="6">
        <v>9.5645402554782706</v>
      </c>
      <c r="P61" s="6"/>
      <c r="Q61" s="6">
        <v>9.5782805892149607</v>
      </c>
      <c r="R61" s="6">
        <v>-1.37403337366937E-2</v>
      </c>
      <c r="S61" s="6"/>
      <c r="T61">
        <v>10.438400142110799</v>
      </c>
      <c r="V61">
        <v>10.448389926307801</v>
      </c>
      <c r="W61">
        <v>-9.9897841969784906E-3</v>
      </c>
      <c r="X61" s="6"/>
      <c r="Y61" s="22">
        <v>-0.87385988663258896</v>
      </c>
      <c r="Z61" s="6"/>
      <c r="AA61" s="22">
        <v>-0.87010933773111998</v>
      </c>
      <c r="AB61" s="28">
        <v>-3.7505489014688599E-3</v>
      </c>
      <c r="AC61" s="6"/>
      <c r="AD61" s="50"/>
      <c r="AE61" s="22">
        <v>10.5150721209527</v>
      </c>
      <c r="AF61" s="6"/>
      <c r="AG61" s="22">
        <v>10.518714732443399</v>
      </c>
      <c r="AH61" s="22">
        <v>-3.6426114906955502E-3</v>
      </c>
      <c r="AI61" s="6"/>
      <c r="AM61">
        <v>-7.6671978841842098E-2</v>
      </c>
      <c r="AN61" s="6"/>
    </row>
    <row r="62" spans="1:40">
      <c r="A62">
        <v>1984</v>
      </c>
      <c r="B62">
        <v>3</v>
      </c>
      <c r="C62" s="17">
        <v>1984.5</v>
      </c>
      <c r="D62" s="6">
        <v>4.2271822976554203</v>
      </c>
      <c r="E62" s="6"/>
      <c r="F62" s="6">
        <v>4.2222547534918302</v>
      </c>
      <c r="G62" s="6">
        <v>4.9275441635900901E-3</v>
      </c>
      <c r="H62" s="6"/>
      <c r="I62" s="6">
        <v>-5.3455486528553697</v>
      </c>
      <c r="J62" s="6"/>
      <c r="K62" s="6">
        <v>-5.3556992873863898</v>
      </c>
      <c r="L62" s="6">
        <v>1.01506345310236E-2</v>
      </c>
      <c r="M62" s="6"/>
      <c r="N62" s="50"/>
      <c r="O62" s="6">
        <v>9.5727309505108007</v>
      </c>
      <c r="P62" s="6"/>
      <c r="Q62" s="6">
        <v>9.5779540408782697</v>
      </c>
      <c r="R62" s="6">
        <v>-5.2230903674708104E-3</v>
      </c>
      <c r="S62" s="6"/>
      <c r="T62">
        <v>10.4418913776713</v>
      </c>
      <c r="V62">
        <v>10.4504839218301</v>
      </c>
      <c r="W62">
        <v>-8.5925441587981696E-3</v>
      </c>
      <c r="X62" s="6"/>
      <c r="Y62" s="22">
        <v>-0.86916042716052599</v>
      </c>
      <c r="Z62" s="6"/>
      <c r="AA62" s="22">
        <v>-0.87252988159035905</v>
      </c>
      <c r="AB62" s="28">
        <v>3.3694544298324899E-3</v>
      </c>
      <c r="AC62" s="6"/>
      <c r="AD62" s="50"/>
      <c r="AE62" s="22">
        <v>10.520590271772299</v>
      </c>
      <c r="AF62" s="6"/>
      <c r="AG62" s="22">
        <v>10.5219135502364</v>
      </c>
      <c r="AH62" s="22">
        <v>-1.3232784641505899E-3</v>
      </c>
      <c r="AI62" s="6"/>
      <c r="AM62">
        <v>-7.8698894100974401E-2</v>
      </c>
      <c r="AN62" s="6"/>
    </row>
    <row r="63" spans="1:40">
      <c r="A63">
        <v>1984</v>
      </c>
      <c r="B63">
        <v>4</v>
      </c>
      <c r="C63" s="17">
        <v>1984.75</v>
      </c>
      <c r="D63" s="6">
        <v>4.2355652951172402</v>
      </c>
      <c r="E63" s="6"/>
      <c r="F63" s="6">
        <v>4.2273008784446597</v>
      </c>
      <c r="G63" s="6">
        <v>8.2644166725822608E-3</v>
      </c>
      <c r="H63" s="6"/>
      <c r="I63" s="6">
        <v>-5.3463213917634702</v>
      </c>
      <c r="J63" s="6"/>
      <c r="K63" s="6">
        <v>-5.3505321702090898</v>
      </c>
      <c r="L63" s="6">
        <v>4.2107784456160103E-3</v>
      </c>
      <c r="M63" s="6"/>
      <c r="N63" s="50"/>
      <c r="O63" s="6">
        <v>9.5818866868807202</v>
      </c>
      <c r="P63" s="6"/>
      <c r="Q63" s="6">
        <v>9.5778330486537993</v>
      </c>
      <c r="R63" s="6">
        <v>4.0536382269138402E-3</v>
      </c>
      <c r="S63" s="6"/>
      <c r="T63">
        <v>10.4461010457245</v>
      </c>
      <c r="V63">
        <v>10.452832926588201</v>
      </c>
      <c r="W63">
        <v>-6.7318808637892797E-3</v>
      </c>
      <c r="X63" s="6"/>
      <c r="Y63" s="22">
        <v>-0.86421435884377795</v>
      </c>
      <c r="Z63" s="6"/>
      <c r="AA63" s="22">
        <v>-0.87499987855546202</v>
      </c>
      <c r="AB63" s="28">
        <v>1.07855197116845E-2</v>
      </c>
      <c r="AC63" s="6"/>
      <c r="AD63" s="50"/>
      <c r="AE63" s="22">
        <v>10.525353531091101</v>
      </c>
      <c r="AF63" s="6"/>
      <c r="AG63" s="22">
        <v>10.5251288939488</v>
      </c>
      <c r="AH63" s="22">
        <v>2.2463714228138001E-4</v>
      </c>
      <c r="AI63" s="6"/>
      <c r="AM63">
        <v>-7.9252485366608699E-2</v>
      </c>
      <c r="AN63" s="6"/>
    </row>
    <row r="64" spans="1:40">
      <c r="A64">
        <v>1985</v>
      </c>
      <c r="B64">
        <v>1</v>
      </c>
      <c r="C64" s="17">
        <v>1985</v>
      </c>
      <c r="D64" s="6">
        <v>4.2300679257221896</v>
      </c>
      <c r="E64" s="6"/>
      <c r="F64" s="6">
        <v>4.2325664242107504</v>
      </c>
      <c r="G64" s="6">
        <v>-2.4984984885625399E-3</v>
      </c>
      <c r="H64" s="6"/>
      <c r="I64" s="6">
        <v>-5.3399693195612796</v>
      </c>
      <c r="J64" s="6"/>
      <c r="K64" s="6">
        <v>-5.3453445893074001</v>
      </c>
      <c r="L64" s="6">
        <v>5.3752697461160103E-3</v>
      </c>
      <c r="M64" s="6"/>
      <c r="N64" s="50"/>
      <c r="O64" s="6">
        <v>9.5700372452834692</v>
      </c>
      <c r="P64" s="6"/>
      <c r="Q64" s="6">
        <v>9.5779110135182108</v>
      </c>
      <c r="R64" s="6">
        <v>-7.8737682347398402E-3</v>
      </c>
      <c r="S64" s="6"/>
      <c r="T64">
        <v>10.448582130477201</v>
      </c>
      <c r="V64">
        <v>10.4554334024849</v>
      </c>
      <c r="W64">
        <v>-6.8512720076778699E-3</v>
      </c>
      <c r="X64" s="6"/>
      <c r="Y64" s="22">
        <v>-0.87854488519375795</v>
      </c>
      <c r="Z64" s="6"/>
      <c r="AA64" s="22">
        <v>-0.87752238954840101</v>
      </c>
      <c r="AB64" s="28">
        <v>-1.0224956453567201E-3</v>
      </c>
      <c r="AC64" s="6"/>
      <c r="AD64" s="50"/>
      <c r="AE64" s="22">
        <v>10.527954312791101</v>
      </c>
      <c r="AF64" s="6"/>
      <c r="AG64" s="22">
        <v>10.528359858999099</v>
      </c>
      <c r="AH64" s="22">
        <v>-4.0554620795774099E-4</v>
      </c>
      <c r="AI64" s="6"/>
      <c r="AM64">
        <v>-7.9372182313931602E-2</v>
      </c>
      <c r="AN64" s="6"/>
    </row>
    <row r="65" spans="1:40">
      <c r="A65">
        <v>1985</v>
      </c>
      <c r="B65">
        <v>2</v>
      </c>
      <c r="C65" s="17">
        <v>1985.25</v>
      </c>
      <c r="D65" s="6">
        <v>4.2400407461627401</v>
      </c>
      <c r="E65" s="6"/>
      <c r="F65" s="6">
        <v>4.2380499649548398</v>
      </c>
      <c r="G65" s="6">
        <v>1.9907812078967498E-3</v>
      </c>
      <c r="H65" s="6"/>
      <c r="I65" s="6">
        <v>-5.3337308943024802</v>
      </c>
      <c r="J65" s="6"/>
      <c r="K65" s="6">
        <v>-5.3401339050171002</v>
      </c>
      <c r="L65" s="6">
        <v>6.4030107146200096E-3</v>
      </c>
      <c r="M65" s="6"/>
      <c r="N65" s="50"/>
      <c r="O65" s="6">
        <v>9.57377164046523</v>
      </c>
      <c r="P65" s="6"/>
      <c r="Q65" s="6">
        <v>9.5781838699720208</v>
      </c>
      <c r="R65" s="6">
        <v>-4.4122295067925404E-3</v>
      </c>
      <c r="S65" s="6"/>
      <c r="T65">
        <v>10.451529189077901</v>
      </c>
      <c r="V65">
        <v>10.458277603997001</v>
      </c>
      <c r="W65">
        <v>-6.7484149190395401E-3</v>
      </c>
      <c r="X65" s="6"/>
      <c r="Y65" s="22">
        <v>-0.87775754861275701</v>
      </c>
      <c r="Z65" s="6"/>
      <c r="AA65" s="22">
        <v>-0.880093734541323</v>
      </c>
      <c r="AB65" s="28">
        <v>2.3361859285661001E-3</v>
      </c>
      <c r="AC65" s="6"/>
      <c r="AD65" s="50"/>
      <c r="AE65" s="22">
        <v>10.5322561991598</v>
      </c>
      <c r="AF65" s="6"/>
      <c r="AG65" s="22">
        <v>10.5316056812041</v>
      </c>
      <c r="AH65" s="22">
        <v>6.5051795573189898E-4</v>
      </c>
      <c r="AI65" s="6"/>
      <c r="AM65">
        <v>-8.0727010081877895E-2</v>
      </c>
      <c r="AN65" s="6"/>
    </row>
    <row r="66" spans="1:40">
      <c r="A66">
        <v>1985</v>
      </c>
      <c r="B66">
        <v>3</v>
      </c>
      <c r="C66" s="17">
        <v>1985.5</v>
      </c>
      <c r="D66" s="6">
        <v>4.2529805963625504</v>
      </c>
      <c r="E66" s="6"/>
      <c r="F66" s="6">
        <v>4.2437485132801003</v>
      </c>
      <c r="G66" s="6">
        <v>9.23208308244838E-3</v>
      </c>
      <c r="H66" s="6"/>
      <c r="I66" s="6">
        <v>-5.3224368228165</v>
      </c>
      <c r="J66" s="6"/>
      <c r="K66" s="6">
        <v>-5.3348941181304097</v>
      </c>
      <c r="L66" s="6">
        <v>1.24572953139141E-2</v>
      </c>
      <c r="M66" s="6"/>
      <c r="N66" s="50"/>
      <c r="O66" s="6">
        <v>9.5754174191790504</v>
      </c>
      <c r="P66" s="6"/>
      <c r="Q66" s="6">
        <v>9.5786426314106006</v>
      </c>
      <c r="R66" s="6">
        <v>-3.2252122315430398E-3</v>
      </c>
      <c r="S66" s="6"/>
      <c r="T66">
        <v>10.4570726207535</v>
      </c>
      <c r="V66">
        <v>10.4613535035566</v>
      </c>
      <c r="W66">
        <v>-4.2808828030924603E-3</v>
      </c>
      <c r="X66" s="6"/>
      <c r="Y66" s="22">
        <v>-0.88165520157450505</v>
      </c>
      <c r="Z66" s="6"/>
      <c r="AA66" s="22">
        <v>-0.88271087256615699</v>
      </c>
      <c r="AB66" s="28">
        <v>1.0556709916527099E-3</v>
      </c>
      <c r="AC66" s="6"/>
      <c r="AD66" s="50"/>
      <c r="AE66" s="22">
        <v>10.5354240020511</v>
      </c>
      <c r="AF66" s="6"/>
      <c r="AG66" s="22">
        <v>10.5348653429142</v>
      </c>
      <c r="AH66" s="22">
        <v>5.5865913689245796E-4</v>
      </c>
      <c r="AI66" s="6"/>
      <c r="AM66">
        <v>-7.8351381297613196E-2</v>
      </c>
      <c r="AN66" s="6"/>
    </row>
    <row r="67" spans="1:40">
      <c r="A67">
        <v>1985</v>
      </c>
      <c r="B67">
        <v>4</v>
      </c>
      <c r="C67" s="17">
        <v>1985.75</v>
      </c>
      <c r="D67" s="6">
        <v>4.2589625538134603</v>
      </c>
      <c r="E67" s="6"/>
      <c r="F67" s="6">
        <v>4.24966032602795</v>
      </c>
      <c r="G67" s="6">
        <v>9.3022277855077107E-3</v>
      </c>
      <c r="H67" s="6"/>
      <c r="I67" s="6">
        <v>-5.3231820352892596</v>
      </c>
      <c r="J67" s="6"/>
      <c r="K67" s="6">
        <v>-5.3296152275578299</v>
      </c>
      <c r="L67" s="6">
        <v>6.4331922685702996E-3</v>
      </c>
      <c r="M67" s="6"/>
      <c r="N67" s="50"/>
      <c r="O67" s="6">
        <v>9.5821445891027306</v>
      </c>
      <c r="P67" s="6"/>
      <c r="Q67" s="6">
        <v>9.5792755535858802</v>
      </c>
      <c r="R67" s="6">
        <v>2.8690355168450301E-3</v>
      </c>
      <c r="S67" s="6"/>
      <c r="T67">
        <v>10.461794770381299</v>
      </c>
      <c r="V67">
        <v>10.4646448558365</v>
      </c>
      <c r="W67">
        <v>-2.8500854551651799E-3</v>
      </c>
      <c r="X67" s="6"/>
      <c r="Y67" s="22">
        <v>-0.87965018127859895</v>
      </c>
      <c r="Z67" s="6"/>
      <c r="AA67" s="22">
        <v>-0.885369302538624</v>
      </c>
      <c r="AB67" s="28">
        <v>5.7191212600254896E-3</v>
      </c>
      <c r="AC67" s="6"/>
      <c r="AD67" s="50"/>
      <c r="AE67" s="22">
        <v>10.5383433247189</v>
      </c>
      <c r="AF67" s="6"/>
      <c r="AG67" s="22">
        <v>10.538138233053701</v>
      </c>
      <c r="AH67" s="22">
        <v>2.0509166526672099E-4</v>
      </c>
      <c r="AI67" s="6"/>
      <c r="AM67">
        <v>-7.65485543376387E-2</v>
      </c>
      <c r="AN67" s="6"/>
    </row>
    <row r="68" spans="1:40">
      <c r="A68">
        <v>1986</v>
      </c>
      <c r="B68">
        <v>1</v>
      </c>
      <c r="C68" s="17">
        <v>1986</v>
      </c>
      <c r="D68" s="6">
        <v>4.2532254654533803</v>
      </c>
      <c r="E68" s="6"/>
      <c r="F68" s="6">
        <v>4.25578943009174</v>
      </c>
      <c r="G68" s="6">
        <v>-2.5639646383650498E-3</v>
      </c>
      <c r="H68" s="6"/>
      <c r="I68" s="6">
        <v>-5.3252159235544401</v>
      </c>
      <c r="J68" s="6"/>
      <c r="K68" s="6">
        <v>-5.3242794464002898</v>
      </c>
      <c r="L68" s="6">
        <v>-9.3647715415112699E-4</v>
      </c>
      <c r="M68" s="6"/>
      <c r="N68" s="50"/>
      <c r="O68" s="6">
        <v>9.5784413890078195</v>
      </c>
      <c r="P68" s="6"/>
      <c r="Q68" s="6">
        <v>9.5800688764921507</v>
      </c>
      <c r="R68" s="6">
        <v>-1.62748748432584E-3</v>
      </c>
      <c r="S68" s="6"/>
      <c r="T68">
        <v>10.4657783309208</v>
      </c>
      <c r="V68">
        <v>10.468132739957399</v>
      </c>
      <c r="W68">
        <v>-2.3544090366254202E-3</v>
      </c>
      <c r="X68" s="6"/>
      <c r="Y68" s="22">
        <v>-0.88733694191302703</v>
      </c>
      <c r="Z68" s="6"/>
      <c r="AA68" s="22">
        <v>-0.88806386358007605</v>
      </c>
      <c r="AB68" s="28">
        <v>7.2692166704946195E-4</v>
      </c>
      <c r="AC68" s="6"/>
      <c r="AD68" s="50"/>
      <c r="AE68" s="22">
        <v>10.5416240113135</v>
      </c>
      <c r="AF68" s="6"/>
      <c r="AG68" s="22">
        <v>10.5414240897084</v>
      </c>
      <c r="AH68" s="22">
        <v>1.9992160509651999E-4</v>
      </c>
      <c r="AI68" s="6"/>
      <c r="AM68">
        <v>-7.584568039273E-2</v>
      </c>
      <c r="AN68" s="6"/>
    </row>
    <row r="69" spans="1:40">
      <c r="A69">
        <v>1986</v>
      </c>
      <c r="B69">
        <v>2</v>
      </c>
      <c r="C69" s="17">
        <v>1986.25</v>
      </c>
      <c r="D69" s="6">
        <v>4.2646666345253497</v>
      </c>
      <c r="E69" s="6"/>
      <c r="F69" s="6">
        <v>4.2621456662571902</v>
      </c>
      <c r="G69" s="6">
        <v>2.5209682681692699E-3</v>
      </c>
      <c r="H69" s="6"/>
      <c r="I69" s="6">
        <v>-5.3186810787104202</v>
      </c>
      <c r="J69" s="6"/>
      <c r="K69" s="6">
        <v>-5.3188649670135497</v>
      </c>
      <c r="L69" s="6">
        <v>1.8388830313575901E-4</v>
      </c>
      <c r="M69" s="6"/>
      <c r="N69" s="50"/>
      <c r="O69" s="6">
        <v>9.5833477132357707</v>
      </c>
      <c r="P69" s="6"/>
      <c r="Q69" s="6">
        <v>9.5810106332708802</v>
      </c>
      <c r="R69" s="6">
        <v>2.3370799648994001E-3</v>
      </c>
      <c r="S69" s="6"/>
      <c r="T69">
        <v>10.4707803679697</v>
      </c>
      <c r="V69">
        <v>10.471796453737101</v>
      </c>
      <c r="W69">
        <v>-1.01608576741618E-3</v>
      </c>
      <c r="X69" s="6"/>
      <c r="Y69" s="22">
        <v>-0.88743265473394195</v>
      </c>
      <c r="Z69" s="6"/>
      <c r="AA69" s="22">
        <v>-0.89078582036107801</v>
      </c>
      <c r="AB69" s="28">
        <v>3.3531656271358302E-3</v>
      </c>
      <c r="AC69" s="6"/>
      <c r="AD69" s="50"/>
      <c r="AE69" s="22">
        <v>10.544288252723801</v>
      </c>
      <c r="AF69" s="6"/>
      <c r="AG69" s="22">
        <v>10.544722779147</v>
      </c>
      <c r="AH69" s="22">
        <v>-4.3452642315955299E-4</v>
      </c>
      <c r="AI69" s="6"/>
      <c r="AM69">
        <v>-7.3507884754142203E-2</v>
      </c>
      <c r="AN69" s="6"/>
    </row>
    <row r="70" spans="1:40">
      <c r="A70">
        <v>1986</v>
      </c>
      <c r="B70">
        <v>3</v>
      </c>
      <c r="C70" s="17">
        <v>1986.5</v>
      </c>
      <c r="D70" s="6">
        <v>4.2720218789869797</v>
      </c>
      <c r="E70" s="6"/>
      <c r="F70" s="6">
        <v>4.2687372728320998</v>
      </c>
      <c r="G70" s="6">
        <v>3.28460615487902E-3</v>
      </c>
      <c r="H70" s="6"/>
      <c r="I70" s="6">
        <v>-5.3084879747026301</v>
      </c>
      <c r="J70" s="6"/>
      <c r="K70" s="6">
        <v>-5.3133505670516001</v>
      </c>
      <c r="L70" s="6">
        <v>4.8625923489664597E-3</v>
      </c>
      <c r="M70" s="6"/>
      <c r="N70" s="50"/>
      <c r="O70" s="6">
        <v>9.5805098536896196</v>
      </c>
      <c r="P70" s="6"/>
      <c r="Q70" s="6">
        <v>9.5820878398838598</v>
      </c>
      <c r="R70" s="6">
        <v>-1.5779861942419799E-3</v>
      </c>
      <c r="S70" s="6"/>
      <c r="T70">
        <v>10.4763599393373</v>
      </c>
      <c r="V70">
        <v>10.475613823487301</v>
      </c>
      <c r="W70">
        <v>7.4611585000816595E-4</v>
      </c>
      <c r="X70" s="6"/>
      <c r="Y70" s="22">
        <v>-0.89585008564773805</v>
      </c>
      <c r="Z70" s="6"/>
      <c r="AA70" s="22">
        <v>-0.89352598322615095</v>
      </c>
      <c r="AB70" s="28">
        <v>-2.3241024215878698E-3</v>
      </c>
      <c r="AC70" s="6"/>
      <c r="AD70" s="50"/>
      <c r="AE70" s="22">
        <v>10.5469716880769</v>
      </c>
      <c r="AF70" s="6"/>
      <c r="AG70" s="22">
        <v>10.548034292588699</v>
      </c>
      <c r="AH70" s="22">
        <v>-1.0626045117252401E-3</v>
      </c>
      <c r="AI70" s="6"/>
      <c r="AM70">
        <v>-7.0611748739612901E-2</v>
      </c>
      <c r="AN70" s="6"/>
    </row>
    <row r="71" spans="1:40">
      <c r="A71">
        <v>1986</v>
      </c>
      <c r="B71">
        <v>4</v>
      </c>
      <c r="C71" s="17">
        <v>1986.75</v>
      </c>
      <c r="D71" s="6">
        <v>4.2819436958535997</v>
      </c>
      <c r="E71" s="6"/>
      <c r="F71" s="6">
        <v>4.2755740637294704</v>
      </c>
      <c r="G71" s="6">
        <v>6.3696321241275503E-3</v>
      </c>
      <c r="H71" s="6"/>
      <c r="I71" s="6">
        <v>-5.3057729610403896</v>
      </c>
      <c r="J71" s="6"/>
      <c r="K71" s="6">
        <v>-5.3077149092382196</v>
      </c>
      <c r="L71" s="6">
        <v>1.9419481978291101E-3</v>
      </c>
      <c r="M71" s="6"/>
      <c r="N71" s="50"/>
      <c r="O71" s="6">
        <v>9.5877166568940009</v>
      </c>
      <c r="P71" s="6"/>
      <c r="Q71" s="6">
        <v>9.5832889729678694</v>
      </c>
      <c r="R71" s="6">
        <v>4.4276839261332404E-3</v>
      </c>
      <c r="S71" s="6"/>
      <c r="T71">
        <v>10.4822259046444</v>
      </c>
      <c r="V71">
        <v>10.4795620404663</v>
      </c>
      <c r="W71">
        <v>2.66386417805009E-3</v>
      </c>
      <c r="X71" s="6"/>
      <c r="Y71" s="22">
        <v>-0.89450924775043805</v>
      </c>
      <c r="Z71" s="6"/>
      <c r="AA71" s="22">
        <v>-0.89627306679130103</v>
      </c>
      <c r="AB71" s="28">
        <v>1.76381904086286E-3</v>
      </c>
      <c r="AC71" s="6"/>
      <c r="AD71" s="50"/>
      <c r="AE71" s="22">
        <v>10.5508787112578</v>
      </c>
      <c r="AF71" s="6"/>
      <c r="AG71" s="22">
        <v>10.5513583496738</v>
      </c>
      <c r="AH71" s="22">
        <v>-4.7963841600484603E-4</v>
      </c>
      <c r="AI71" s="6"/>
      <c r="AM71">
        <v>-6.8652806613426404E-2</v>
      </c>
      <c r="AN71" s="6"/>
    </row>
    <row r="72" spans="1:40">
      <c r="A72">
        <v>1987</v>
      </c>
      <c r="B72">
        <v>1</v>
      </c>
      <c r="C72" s="17">
        <v>1987</v>
      </c>
      <c r="D72" s="6">
        <v>4.2565252011727397</v>
      </c>
      <c r="E72" s="6"/>
      <c r="F72" s="6">
        <v>4.2826679057411301</v>
      </c>
      <c r="G72" s="6">
        <v>-2.6142704568389501E-2</v>
      </c>
      <c r="H72" s="6"/>
      <c r="I72" s="6">
        <v>-5.3221749800243199</v>
      </c>
      <c r="J72" s="6"/>
      <c r="K72" s="6">
        <v>-5.3019336171770002</v>
      </c>
      <c r="L72" s="6">
        <v>-2.0241362847316102E-2</v>
      </c>
      <c r="M72" s="6"/>
      <c r="N72" s="50"/>
      <c r="O72" s="6">
        <v>9.5787001811970605</v>
      </c>
      <c r="P72" s="6"/>
      <c r="Q72" s="6">
        <v>9.5846015229183106</v>
      </c>
      <c r="R72" s="6">
        <v>-5.9013417212465599E-3</v>
      </c>
      <c r="S72" s="6"/>
      <c r="T72">
        <v>10.482402199441101</v>
      </c>
      <c r="V72">
        <v>10.483618762254901</v>
      </c>
      <c r="W72">
        <v>-1.2165628137559201E-3</v>
      </c>
      <c r="X72" s="6"/>
      <c r="Y72" s="22">
        <v>-0.903702018244121</v>
      </c>
      <c r="Z72" s="6"/>
      <c r="AA72" s="22">
        <v>-0.899017238236547</v>
      </c>
      <c r="AB72" s="28">
        <v>-4.6847800075745499E-3</v>
      </c>
      <c r="AC72" s="6"/>
      <c r="AD72" s="50"/>
      <c r="AE72" s="22">
        <v>10.5515589122049</v>
      </c>
      <c r="AF72" s="6"/>
      <c r="AG72" s="22">
        <v>10.554694005915101</v>
      </c>
      <c r="AH72" s="22">
        <v>-3.1350937101279901E-3</v>
      </c>
      <c r="AI72" s="6"/>
      <c r="AM72">
        <v>-6.9156712763792899E-2</v>
      </c>
      <c r="AN72" s="6"/>
    </row>
    <row r="73" spans="1:40">
      <c r="A73">
        <v>1987</v>
      </c>
      <c r="B73">
        <v>2</v>
      </c>
      <c r="C73" s="17">
        <v>1987.25</v>
      </c>
      <c r="D73" s="6">
        <v>4.2787269107919403</v>
      </c>
      <c r="E73" s="6"/>
      <c r="F73" s="6">
        <v>4.2900346466789898</v>
      </c>
      <c r="G73" s="6">
        <v>-1.13077358870423E-2</v>
      </c>
      <c r="H73" s="6"/>
      <c r="I73" s="6">
        <v>-5.3015246186744696</v>
      </c>
      <c r="J73" s="6"/>
      <c r="K73" s="6">
        <v>-5.2959811007538802</v>
      </c>
      <c r="L73" s="6">
        <v>-5.5435179205858198E-3</v>
      </c>
      <c r="M73" s="6"/>
      <c r="N73" s="50"/>
      <c r="O73" s="6">
        <v>9.5802515294664197</v>
      </c>
      <c r="P73" s="6"/>
      <c r="Q73" s="6">
        <v>9.5860157474330503</v>
      </c>
      <c r="R73" s="6">
        <v>-5.7642179666324003E-3</v>
      </c>
      <c r="S73" s="6"/>
      <c r="T73">
        <v>10.4859536996634</v>
      </c>
      <c r="V73">
        <v>10.4877633113488</v>
      </c>
      <c r="W73">
        <v>-1.8096116853705199E-3</v>
      </c>
      <c r="X73" s="6"/>
      <c r="Y73" s="22">
        <v>-0.90570217019701005</v>
      </c>
      <c r="Z73" s="6"/>
      <c r="AA73" s="22">
        <v>-0.90174756235500797</v>
      </c>
      <c r="AB73" s="28">
        <v>-3.9546078420017398E-3</v>
      </c>
      <c r="AC73" s="6"/>
      <c r="AD73" s="50"/>
      <c r="AE73" s="22">
        <v>10.5553438786781</v>
      </c>
      <c r="AF73" s="6"/>
      <c r="AG73" s="22">
        <v>10.558040017050899</v>
      </c>
      <c r="AH73" s="22">
        <v>-2.6961383727570599E-3</v>
      </c>
      <c r="AI73" s="6"/>
      <c r="AM73">
        <v>-6.9390179014761494E-2</v>
      </c>
      <c r="AN73" s="6"/>
    </row>
    <row r="74" spans="1:40">
      <c r="A74">
        <v>1987</v>
      </c>
      <c r="B74">
        <v>3</v>
      </c>
      <c r="C74" s="17">
        <v>1987.5</v>
      </c>
      <c r="D74" s="6">
        <v>4.2856242085857001</v>
      </c>
      <c r="E74" s="6"/>
      <c r="F74" s="6">
        <v>4.2976737951645898</v>
      </c>
      <c r="G74" s="6">
        <v>-1.20495865788958E-2</v>
      </c>
      <c r="H74" s="6"/>
      <c r="I74" s="6">
        <v>-5.2955746437290099</v>
      </c>
      <c r="J74" s="6"/>
      <c r="K74" s="6">
        <v>-5.2898444207066104</v>
      </c>
      <c r="L74" s="6">
        <v>-5.7302230224065501E-3</v>
      </c>
      <c r="M74" s="6"/>
      <c r="N74" s="50"/>
      <c r="O74" s="6">
        <v>9.58119885231471</v>
      </c>
      <c r="P74" s="6"/>
      <c r="Q74" s="6">
        <v>9.5875182158713699</v>
      </c>
      <c r="R74" s="6">
        <v>-6.3193635566562902E-3</v>
      </c>
      <c r="S74" s="6"/>
      <c r="T74">
        <v>10.4895279714155</v>
      </c>
      <c r="V74">
        <v>10.491974249891999</v>
      </c>
      <c r="W74">
        <v>-2.4462784764587302E-3</v>
      </c>
      <c r="X74" s="6"/>
      <c r="Y74" s="22">
        <v>-0.90832911910082503</v>
      </c>
      <c r="Z74" s="6"/>
      <c r="AA74" s="22">
        <v>-0.90445603192730695</v>
      </c>
      <c r="AB74" s="28">
        <v>-3.87308717351808E-3</v>
      </c>
      <c r="AC74" s="6"/>
      <c r="AD74" s="50"/>
      <c r="AE74" s="22">
        <v>10.558673226808899</v>
      </c>
      <c r="AF74" s="6"/>
      <c r="AG74" s="22">
        <v>10.5613931793863</v>
      </c>
      <c r="AH74" s="22">
        <v>-2.7199525774168599E-3</v>
      </c>
      <c r="AI74" s="6"/>
      <c r="AM74">
        <v>-6.9145255393409599E-2</v>
      </c>
      <c r="AN74" s="6"/>
    </row>
    <row r="75" spans="1:40">
      <c r="A75">
        <v>1987</v>
      </c>
      <c r="B75">
        <v>4</v>
      </c>
      <c r="C75" s="17">
        <v>1987.75</v>
      </c>
      <c r="D75" s="6">
        <v>4.30149679795558</v>
      </c>
      <c r="E75" s="6"/>
      <c r="F75" s="6">
        <v>4.30557779248457</v>
      </c>
      <c r="G75" s="6">
        <v>-4.0809945289863496E-3</v>
      </c>
      <c r="H75" s="6"/>
      <c r="I75" s="6">
        <v>-5.2833091224945496</v>
      </c>
      <c r="J75" s="6"/>
      <c r="K75" s="6">
        <v>-5.2835141024716004</v>
      </c>
      <c r="L75" s="6">
        <v>2.0497997705781699E-4</v>
      </c>
      <c r="M75" s="6"/>
      <c r="N75" s="50"/>
      <c r="O75" s="6">
        <v>9.5848059204501403</v>
      </c>
      <c r="P75" s="6"/>
      <c r="Q75" s="6">
        <v>9.5890918949563293</v>
      </c>
      <c r="R75" s="6">
        <v>-4.2859745061924999E-3</v>
      </c>
      <c r="S75" s="6"/>
      <c r="T75">
        <v>10.493089235961801</v>
      </c>
      <c r="V75">
        <v>10.496229009021199</v>
      </c>
      <c r="W75">
        <v>-3.1397730594733201E-3</v>
      </c>
      <c r="X75" s="6"/>
      <c r="Y75" s="22">
        <v>-0.90828331551166697</v>
      </c>
      <c r="Z75" s="6"/>
      <c r="AA75" s="22">
        <v>-0.90713711136396802</v>
      </c>
      <c r="AB75" s="28">
        <v>-1.1462041476987201E-3</v>
      </c>
      <c r="AC75" s="6"/>
      <c r="AD75" s="50"/>
      <c r="AE75" s="22">
        <v>10.561810341941801</v>
      </c>
      <c r="AF75" s="6"/>
      <c r="AG75" s="22">
        <v>10.564748604139799</v>
      </c>
      <c r="AH75" s="22">
        <v>-2.9382621979756598E-3</v>
      </c>
      <c r="AI75" s="6"/>
      <c r="AM75">
        <v>-6.8721105980085906E-2</v>
      </c>
      <c r="AN75" s="6"/>
    </row>
    <row r="76" spans="1:40">
      <c r="A76">
        <v>1988</v>
      </c>
      <c r="B76">
        <v>1</v>
      </c>
      <c r="C76" s="17">
        <v>1988</v>
      </c>
      <c r="D76" s="6">
        <v>4.2923566813453604</v>
      </c>
      <c r="E76" s="6"/>
      <c r="F76" s="6">
        <v>4.3137315489339398</v>
      </c>
      <c r="G76" s="6">
        <v>-2.1374867588574101E-2</v>
      </c>
      <c r="H76" s="6"/>
      <c r="I76" s="6">
        <v>-5.3025152121493599</v>
      </c>
      <c r="J76" s="6"/>
      <c r="K76" s="6">
        <v>-5.2769842528747004</v>
      </c>
      <c r="L76" s="6">
        <v>-2.5530959274665699E-2</v>
      </c>
      <c r="M76" s="6"/>
      <c r="N76" s="50"/>
      <c r="O76" s="6">
        <v>9.5948718934947301</v>
      </c>
      <c r="P76" s="6"/>
      <c r="Q76" s="6">
        <v>9.5907158018087504</v>
      </c>
      <c r="R76" s="6">
        <v>4.1560916859744099E-3</v>
      </c>
      <c r="S76" s="6"/>
      <c r="T76">
        <v>10.495699688358201</v>
      </c>
      <c r="V76">
        <v>10.500503490949299</v>
      </c>
      <c r="W76">
        <v>-4.8038025910450699E-3</v>
      </c>
      <c r="X76" s="6"/>
      <c r="Y76" s="22">
        <v>-0.90082779486354103</v>
      </c>
      <c r="Z76" s="6"/>
      <c r="AA76" s="22">
        <v>-0.90978768575500002</v>
      </c>
      <c r="AB76" s="28">
        <v>8.9598908914587608E-3</v>
      </c>
      <c r="AC76" s="6"/>
      <c r="AD76" s="50"/>
      <c r="AE76" s="22">
        <v>10.5648344205462</v>
      </c>
      <c r="AF76" s="6"/>
      <c r="AG76" s="22">
        <v>10.5680997025595</v>
      </c>
      <c r="AH76" s="22">
        <v>-3.26528201329878E-3</v>
      </c>
      <c r="AI76" s="6"/>
      <c r="AM76">
        <v>-6.9134732188000494E-2</v>
      </c>
      <c r="AN76" s="6"/>
    </row>
    <row r="77" spans="1:40">
      <c r="A77">
        <v>1988</v>
      </c>
      <c r="B77">
        <v>2</v>
      </c>
      <c r="C77" s="17">
        <v>1988.25</v>
      </c>
      <c r="D77" s="6">
        <v>4.31032263604357</v>
      </c>
      <c r="E77" s="6"/>
      <c r="F77" s="6">
        <v>4.3221174241861098</v>
      </c>
      <c r="G77" s="6">
        <v>-1.17947881425424E-2</v>
      </c>
      <c r="H77" s="6"/>
      <c r="I77" s="6">
        <v>-5.2738834679104096</v>
      </c>
      <c r="J77" s="6"/>
      <c r="K77" s="6">
        <v>-5.2702488506292102</v>
      </c>
      <c r="L77" s="6">
        <v>-3.6346172812047298E-3</v>
      </c>
      <c r="M77" s="6"/>
      <c r="N77" s="50"/>
      <c r="O77" s="6">
        <v>9.5842061039539796</v>
      </c>
      <c r="P77" s="6"/>
      <c r="Q77" s="6">
        <v>9.5923662748154008</v>
      </c>
      <c r="R77" s="6">
        <v>-8.1601708614158497E-3</v>
      </c>
      <c r="S77" s="6"/>
      <c r="T77">
        <v>10.499100732434</v>
      </c>
      <c r="V77">
        <v>10.5047716355306</v>
      </c>
      <c r="W77">
        <v>-5.6709030965631504E-3</v>
      </c>
      <c r="X77" s="6"/>
      <c r="Y77" s="22">
        <v>-0.91489462848007697</v>
      </c>
      <c r="Z77" s="6"/>
      <c r="AA77" s="22">
        <v>-0.91240535656800104</v>
      </c>
      <c r="AB77" s="28">
        <v>-2.4892719120761502E-3</v>
      </c>
      <c r="AC77" s="6"/>
      <c r="AD77" s="50"/>
      <c r="AE77" s="22">
        <v>10.568569564827699</v>
      </c>
      <c r="AF77" s="6"/>
      <c r="AG77" s="22">
        <v>10.571438049479699</v>
      </c>
      <c r="AH77" s="22">
        <v>-2.86848465199973E-3</v>
      </c>
      <c r="AI77" s="6"/>
      <c r="AM77">
        <v>-6.9468832393663998E-2</v>
      </c>
      <c r="AN77" s="6"/>
    </row>
    <row r="78" spans="1:40">
      <c r="A78">
        <v>1988</v>
      </c>
      <c r="B78">
        <v>3</v>
      </c>
      <c r="C78" s="17">
        <v>1988.5</v>
      </c>
      <c r="D78" s="6">
        <v>4.3215898233449499</v>
      </c>
      <c r="E78" s="6"/>
      <c r="F78" s="6">
        <v>4.3307044186222701</v>
      </c>
      <c r="G78" s="6">
        <v>-9.1145952773175002E-3</v>
      </c>
      <c r="H78" s="6"/>
      <c r="I78" s="6">
        <v>-5.2677498396173501</v>
      </c>
      <c r="J78" s="6"/>
      <c r="K78" s="6">
        <v>-5.2633178312980098</v>
      </c>
      <c r="L78" s="6">
        <v>-4.4320083193385403E-3</v>
      </c>
      <c r="M78" s="6"/>
      <c r="N78" s="50"/>
      <c r="O78" s="6">
        <v>9.5893396629622991</v>
      </c>
      <c r="P78" s="6"/>
      <c r="Q78" s="6">
        <v>9.5940222499203198</v>
      </c>
      <c r="R78" s="6">
        <v>-4.6825869580118199E-3</v>
      </c>
      <c r="S78" s="6"/>
      <c r="T78">
        <v>10.5037666938375</v>
      </c>
      <c r="V78">
        <v>10.509004380243001</v>
      </c>
      <c r="W78">
        <v>-5.2376864055556603E-3</v>
      </c>
      <c r="X78" s="6"/>
      <c r="Y78" s="22">
        <v>-0.91442703087522503</v>
      </c>
      <c r="Z78" s="6"/>
      <c r="AA78" s="22">
        <v>-0.914982125338761</v>
      </c>
      <c r="AB78" s="28">
        <v>5.5509446353541004E-4</v>
      </c>
      <c r="AC78" s="6"/>
      <c r="AD78" s="50"/>
      <c r="AE78" s="22">
        <v>10.572111481163301</v>
      </c>
      <c r="AF78" s="6"/>
      <c r="AG78" s="22">
        <v>10.5747531789333</v>
      </c>
      <c r="AH78" s="22">
        <v>-2.6416977699401599E-3</v>
      </c>
      <c r="AI78" s="6"/>
      <c r="AM78">
        <v>-6.8344787325841094E-2</v>
      </c>
      <c r="AN78" s="6"/>
    </row>
    <row r="79" spans="1:40">
      <c r="A79">
        <v>1988</v>
      </c>
      <c r="B79">
        <v>4</v>
      </c>
      <c r="C79" s="17">
        <v>1988.75</v>
      </c>
      <c r="D79" s="6">
        <v>4.33329649995264</v>
      </c>
      <c r="E79" s="6"/>
      <c r="F79" s="6">
        <v>4.339454160881</v>
      </c>
      <c r="G79" s="6">
        <v>-6.1576609283564496E-3</v>
      </c>
      <c r="H79" s="6"/>
      <c r="I79" s="6">
        <v>-5.2611511841873897</v>
      </c>
      <c r="J79" s="6"/>
      <c r="K79" s="6">
        <v>-5.2562034020797803</v>
      </c>
      <c r="L79" s="6">
        <v>-4.9477821076084798E-3</v>
      </c>
      <c r="M79" s="6"/>
      <c r="N79" s="50"/>
      <c r="O79" s="6">
        <v>9.5944476841400306</v>
      </c>
      <c r="P79" s="6"/>
      <c r="Q79" s="6">
        <v>9.5956575629607599</v>
      </c>
      <c r="R79" s="6">
        <v>-1.20987882073109E-3</v>
      </c>
      <c r="S79" s="6"/>
      <c r="T79">
        <v>10.5083768522705</v>
      </c>
      <c r="V79">
        <v>10.513169118250101</v>
      </c>
      <c r="W79">
        <v>-4.7922659796402201E-3</v>
      </c>
      <c r="X79" s="6"/>
      <c r="Y79" s="22">
        <v>-0.91392916813046898</v>
      </c>
      <c r="Z79" s="6"/>
      <c r="AA79" s="22">
        <v>-0.91751154939801605</v>
      </c>
      <c r="AB79" s="28">
        <v>3.58238126754739E-3</v>
      </c>
      <c r="AC79" s="6"/>
      <c r="AD79" s="50"/>
      <c r="AE79" s="22">
        <v>10.5753344849253</v>
      </c>
      <c r="AF79" s="6"/>
      <c r="AG79" s="22">
        <v>10.5780328321504</v>
      </c>
      <c r="AH79" s="22">
        <v>-2.6983472250403599E-3</v>
      </c>
      <c r="AI79" s="6"/>
      <c r="AM79">
        <v>-6.6957632654863597E-2</v>
      </c>
      <c r="AN79" s="6"/>
    </row>
    <row r="80" spans="1:40">
      <c r="A80">
        <v>1989</v>
      </c>
      <c r="B80">
        <v>1</v>
      </c>
      <c r="C80" s="17">
        <v>1989</v>
      </c>
      <c r="D80" s="6">
        <v>4.3437500956478896</v>
      </c>
      <c r="E80" s="6"/>
      <c r="F80" s="6">
        <v>4.3483225829788399</v>
      </c>
      <c r="G80" s="6">
        <v>-4.5724873309529396E-3</v>
      </c>
      <c r="H80" s="6"/>
      <c r="I80" s="6">
        <v>-5.25679215845049</v>
      </c>
      <c r="J80" s="6"/>
      <c r="K80" s="6">
        <v>-5.2489205401783803</v>
      </c>
      <c r="L80" s="6">
        <v>-7.87161827211591E-3</v>
      </c>
      <c r="M80" s="6"/>
      <c r="N80" s="50"/>
      <c r="O80" s="6">
        <v>9.6005422540983893</v>
      </c>
      <c r="P80" s="6"/>
      <c r="Q80" s="6">
        <v>9.5972431231571598</v>
      </c>
      <c r="R80" s="6">
        <v>3.2991309412278001E-3</v>
      </c>
      <c r="S80" s="6"/>
      <c r="T80">
        <v>10.513682923084501</v>
      </c>
      <c r="V80">
        <v>10.5172299691612</v>
      </c>
      <c r="W80">
        <v>-3.5470460766617801E-3</v>
      </c>
      <c r="X80" s="6"/>
      <c r="Y80" s="22">
        <v>-0.91314066898618695</v>
      </c>
      <c r="Z80" s="6"/>
      <c r="AA80" s="22">
        <v>-0.91998683914246304</v>
      </c>
      <c r="AB80" s="28">
        <v>6.8461701562754201E-3</v>
      </c>
      <c r="AC80" s="6"/>
      <c r="AD80" s="50"/>
      <c r="AE80" s="22">
        <v>10.5783180013101</v>
      </c>
      <c r="AF80" s="6"/>
      <c r="AG80" s="22">
        <v>10.5812630992999</v>
      </c>
      <c r="AH80" s="22">
        <v>-2.9450979898086802E-3</v>
      </c>
      <c r="AI80" s="6"/>
      <c r="AM80">
        <v>-6.4635078225598497E-2</v>
      </c>
      <c r="AN80" s="6"/>
    </row>
    <row r="81" spans="1:40">
      <c r="A81">
        <v>1989</v>
      </c>
      <c r="B81">
        <v>2</v>
      </c>
      <c r="C81" s="17">
        <v>1989.25</v>
      </c>
      <c r="D81" s="6">
        <v>4.3477675621987002</v>
      </c>
      <c r="E81" s="6"/>
      <c r="F81" s="6">
        <v>4.3572617683942596</v>
      </c>
      <c r="G81" s="6">
        <v>-9.4942061955576307E-3</v>
      </c>
      <c r="H81" s="6"/>
      <c r="I81" s="6">
        <v>-5.2435334542608096</v>
      </c>
      <c r="J81" s="6"/>
      <c r="K81" s="6">
        <v>-5.2414873151614998</v>
      </c>
      <c r="L81" s="6">
        <v>-2.04613909931072E-3</v>
      </c>
      <c r="M81" s="6"/>
      <c r="N81" s="50"/>
      <c r="O81" s="6">
        <v>9.5913010164595107</v>
      </c>
      <c r="P81" s="6"/>
      <c r="Q81" s="6">
        <v>9.5987490835556404</v>
      </c>
      <c r="R81" s="6">
        <v>-7.4480670961314301E-3</v>
      </c>
      <c r="S81" s="6"/>
      <c r="T81">
        <v>10.5176356265147</v>
      </c>
      <c r="V81">
        <v>10.5211480574195</v>
      </c>
      <c r="W81">
        <v>-3.5124309048022401E-3</v>
      </c>
      <c r="X81" s="6"/>
      <c r="Y81" s="22">
        <v>-0.92633461005525297</v>
      </c>
      <c r="Z81" s="6"/>
      <c r="AA81" s="22">
        <v>-0.92239896598050397</v>
      </c>
      <c r="AB81" s="28">
        <v>-3.9356440747484404E-3</v>
      </c>
      <c r="AC81" s="6"/>
      <c r="AD81" s="50"/>
      <c r="AE81" s="22">
        <v>10.5807593839377</v>
      </c>
      <c r="AF81" s="6"/>
      <c r="AG81" s="22">
        <v>10.5844283840839</v>
      </c>
      <c r="AH81" s="22">
        <v>-3.66900014620341E-3</v>
      </c>
      <c r="AI81" s="6"/>
      <c r="AM81">
        <v>-6.3123757423014001E-2</v>
      </c>
      <c r="AN81" s="6"/>
    </row>
    <row r="82" spans="1:40">
      <c r="A82">
        <v>1989</v>
      </c>
      <c r="B82">
        <v>3</v>
      </c>
      <c r="C82" s="17">
        <v>1989.5</v>
      </c>
      <c r="D82" s="6">
        <v>4.3568584308829399</v>
      </c>
      <c r="E82" s="6"/>
      <c r="F82" s="6">
        <v>4.3662209428011201</v>
      </c>
      <c r="G82" s="6">
        <v>-9.3625119181783793E-3</v>
      </c>
      <c r="H82" s="6"/>
      <c r="I82" s="6">
        <v>-5.2384374920892096</v>
      </c>
      <c r="J82" s="6"/>
      <c r="K82" s="6">
        <v>-5.2339267163582397</v>
      </c>
      <c r="L82" s="6">
        <v>-4.5107757309645804E-3</v>
      </c>
      <c r="M82" s="6"/>
      <c r="N82" s="50"/>
      <c r="O82" s="6">
        <v>9.5952959229721504</v>
      </c>
      <c r="P82" s="6"/>
      <c r="Q82" s="6">
        <v>9.6001476591591999</v>
      </c>
      <c r="R82" s="6">
        <v>-4.8517361870494798E-3</v>
      </c>
      <c r="S82" s="6"/>
      <c r="T82">
        <v>10.522385481732099</v>
      </c>
      <c r="V82">
        <v>10.5248822905645</v>
      </c>
      <c r="W82">
        <v>-2.4968088324026599E-3</v>
      </c>
      <c r="X82" s="6"/>
      <c r="Y82" s="22">
        <v>-0.927089558759988</v>
      </c>
      <c r="Z82" s="6"/>
      <c r="AA82" s="22">
        <v>-0.92473462246419602</v>
      </c>
      <c r="AB82" s="28">
        <v>-2.3549362957911899E-3</v>
      </c>
      <c r="AC82" s="6"/>
      <c r="AD82" s="50"/>
      <c r="AE82" s="22">
        <v>10.583321504033901</v>
      </c>
      <c r="AF82" s="6"/>
      <c r="AG82" s="22">
        <v>10.5875112495181</v>
      </c>
      <c r="AH82" s="22">
        <v>-4.1897454841741599E-3</v>
      </c>
      <c r="AI82" s="6"/>
      <c r="AM82">
        <v>-6.09360223018032E-2</v>
      </c>
      <c r="AN82" s="6"/>
    </row>
    <row r="83" spans="1:40">
      <c r="A83">
        <v>1989</v>
      </c>
      <c r="B83">
        <v>4</v>
      </c>
      <c r="C83" s="17">
        <v>1989.75</v>
      </c>
      <c r="D83" s="6">
        <v>4.3683800673975197</v>
      </c>
      <c r="E83" s="6"/>
      <c r="F83" s="6">
        <v>4.3751433979944201</v>
      </c>
      <c r="G83" s="6">
        <v>-6.7633305969012599E-3</v>
      </c>
      <c r="H83" s="6"/>
      <c r="I83" s="6">
        <v>-5.2294582998029098</v>
      </c>
      <c r="J83" s="6"/>
      <c r="K83" s="6">
        <v>-5.2262630119346598</v>
      </c>
      <c r="L83" s="6">
        <v>-3.1952878682481802E-3</v>
      </c>
      <c r="M83" s="6"/>
      <c r="N83" s="50"/>
      <c r="O83" s="6">
        <v>9.5978383672004401</v>
      </c>
      <c r="P83" s="6"/>
      <c r="Q83" s="6">
        <v>9.6014064099288792</v>
      </c>
      <c r="R83" s="6">
        <v>-3.5680427284425702E-3</v>
      </c>
      <c r="S83" s="6"/>
      <c r="T83">
        <v>10.5275506967394</v>
      </c>
      <c r="V83">
        <v>10.5283893808662</v>
      </c>
      <c r="W83">
        <v>-8.3868412679954896E-4</v>
      </c>
      <c r="X83" s="6"/>
      <c r="Y83" s="22">
        <v>-0.92971232953900595</v>
      </c>
      <c r="Z83" s="6"/>
      <c r="AA83" s="22">
        <v>-0.92698296092314103</v>
      </c>
      <c r="AB83" s="28">
        <v>-2.7293686158644799E-3</v>
      </c>
      <c r="AC83" s="6"/>
      <c r="AD83" s="50"/>
      <c r="AE83" s="22">
        <v>10.587442614727101</v>
      </c>
      <c r="AF83" s="6"/>
      <c r="AG83" s="22">
        <v>10.590491965492999</v>
      </c>
      <c r="AH83" s="22">
        <v>-3.0493507658455599E-3</v>
      </c>
      <c r="AI83" s="6"/>
      <c r="AM83">
        <v>-5.9891917987712498E-2</v>
      </c>
      <c r="AN83" s="6"/>
    </row>
    <row r="84" spans="1:40">
      <c r="A84">
        <v>1990</v>
      </c>
      <c r="B84">
        <v>1</v>
      </c>
      <c r="C84" s="17">
        <v>1990</v>
      </c>
      <c r="D84" s="6">
        <v>4.3888968555677002</v>
      </c>
      <c r="E84" s="6"/>
      <c r="F84" s="6">
        <v>4.3839665741992304</v>
      </c>
      <c r="G84" s="6">
        <v>4.9302813684635096E-3</v>
      </c>
      <c r="H84" s="6"/>
      <c r="I84" s="6">
        <v>-5.2197148109763702</v>
      </c>
      <c r="J84" s="6"/>
      <c r="K84" s="6">
        <v>-5.21852328929163</v>
      </c>
      <c r="L84" s="6">
        <v>-1.19152168474556E-3</v>
      </c>
      <c r="M84" s="6"/>
      <c r="N84" s="50"/>
      <c r="O84" s="6">
        <v>9.6086116665440695</v>
      </c>
      <c r="P84" s="6"/>
      <c r="Q84" s="6">
        <v>9.6024898634906108</v>
      </c>
      <c r="R84" s="6">
        <v>6.1218030534657599E-3</v>
      </c>
      <c r="S84" s="6"/>
      <c r="T84">
        <v>10.5401318396497</v>
      </c>
      <c r="V84">
        <v>10.531624480089199</v>
      </c>
      <c r="W84">
        <v>8.5073595605571397E-3</v>
      </c>
      <c r="X84" s="6"/>
      <c r="Y84" s="22">
        <v>-0.931520173105717</v>
      </c>
      <c r="Z84" s="6"/>
      <c r="AA84" s="22">
        <v>-0.92913460552212601</v>
      </c>
      <c r="AB84" s="28">
        <v>-2.38556758359087E-3</v>
      </c>
      <c r="AC84" s="6"/>
      <c r="AD84" s="50"/>
      <c r="AE84" s="22">
        <v>10.5977091556973</v>
      </c>
      <c r="AF84" s="6"/>
      <c r="AG84" s="22">
        <v>10.593348183308301</v>
      </c>
      <c r="AH84" s="22">
        <v>4.3609723890209997E-3</v>
      </c>
      <c r="AI84" s="6"/>
      <c r="AM84">
        <v>-5.7577316047544097E-2</v>
      </c>
      <c r="AN84" s="6"/>
    </row>
    <row r="85" spans="1:40">
      <c r="A85">
        <v>1990</v>
      </c>
      <c r="B85">
        <v>2</v>
      </c>
      <c r="C85" s="17">
        <v>1990.25</v>
      </c>
      <c r="D85" s="6">
        <v>4.3938014140695802</v>
      </c>
      <c r="E85" s="6"/>
      <c r="F85" s="6">
        <v>4.3926236845589797</v>
      </c>
      <c r="G85" s="6">
        <v>1.1777295106041299E-3</v>
      </c>
      <c r="H85" s="6"/>
      <c r="I85" s="6">
        <v>-5.2202371726442802</v>
      </c>
      <c r="J85" s="6"/>
      <c r="K85" s="6">
        <v>-5.2107366328849301</v>
      </c>
      <c r="L85" s="6">
        <v>-9.5005397593439494E-3</v>
      </c>
      <c r="M85" s="6"/>
      <c r="N85" s="50"/>
      <c r="O85" s="6">
        <v>9.6140385867138605</v>
      </c>
      <c r="P85" s="6"/>
      <c r="Q85" s="6">
        <v>9.6033603174436095</v>
      </c>
      <c r="R85" s="6">
        <v>1.06782692702509E-2</v>
      </c>
      <c r="S85" s="6"/>
      <c r="T85">
        <v>10.5470573341386</v>
      </c>
      <c r="V85">
        <v>10.534542215820499</v>
      </c>
      <c r="W85">
        <v>1.2515118318130901E-2</v>
      </c>
      <c r="X85" s="6"/>
      <c r="Y85" s="22">
        <v>-0.93301874742476898</v>
      </c>
      <c r="Z85" s="6"/>
      <c r="AA85" s="22">
        <v>-0.93118188628132303</v>
      </c>
      <c r="AB85" s="28">
        <v>-1.83686114344672E-3</v>
      </c>
      <c r="AC85" s="6"/>
      <c r="AD85" s="50"/>
      <c r="AE85" s="22">
        <v>10.602119663326601</v>
      </c>
      <c r="AF85" s="6"/>
      <c r="AG85" s="22">
        <v>10.596055648419499</v>
      </c>
      <c r="AH85" s="22">
        <v>6.0640149071211598E-3</v>
      </c>
      <c r="AI85" s="6"/>
      <c r="AM85">
        <v>-5.5062329188010101E-2</v>
      </c>
      <c r="AN85" s="6"/>
    </row>
    <row r="86" spans="1:40">
      <c r="A86">
        <v>1990</v>
      </c>
      <c r="B86">
        <v>3</v>
      </c>
      <c r="C86" s="17">
        <v>1990.5</v>
      </c>
      <c r="D86" s="6">
        <v>4.4146420471269696</v>
      </c>
      <c r="E86" s="6"/>
      <c r="F86" s="6">
        <v>4.4010510236429399</v>
      </c>
      <c r="G86" s="6">
        <v>1.35910234840324E-2</v>
      </c>
      <c r="H86" s="6"/>
      <c r="I86" s="6">
        <v>-5.2028047519228204</v>
      </c>
      <c r="J86" s="6"/>
      <c r="K86" s="6">
        <v>-5.2029328718714201</v>
      </c>
      <c r="L86" s="6">
        <v>1.2811994859429599E-4</v>
      </c>
      <c r="M86" s="6"/>
      <c r="N86" s="50"/>
      <c r="O86" s="6">
        <v>9.6174467990497998</v>
      </c>
      <c r="P86" s="6"/>
      <c r="Q86" s="6">
        <v>9.6039838955140198</v>
      </c>
      <c r="R86" s="6">
        <v>1.34629035357853E-2</v>
      </c>
      <c r="S86" s="6"/>
      <c r="T86">
        <v>10.555082263510499</v>
      </c>
      <c r="V86">
        <v>10.537102532746699</v>
      </c>
      <c r="W86">
        <v>1.7979730763773401E-2</v>
      </c>
      <c r="X86" s="6"/>
      <c r="Y86" s="22">
        <v>-0.93763546446071999</v>
      </c>
      <c r="Z86" s="6"/>
      <c r="AA86" s="22">
        <v>-0.93311862420064295</v>
      </c>
      <c r="AB86" s="28">
        <v>-4.5168402600773696E-3</v>
      </c>
      <c r="AC86" s="6"/>
      <c r="AD86" s="50"/>
      <c r="AE86" s="22">
        <v>10.605941292416301</v>
      </c>
      <c r="AF86" s="6"/>
      <c r="AG86" s="22">
        <v>10.5985928318898</v>
      </c>
      <c r="AH86" s="22">
        <v>7.3484605265594603E-3</v>
      </c>
      <c r="AI86" s="6"/>
      <c r="AM86">
        <v>-5.0859028905847703E-2</v>
      </c>
      <c r="AN86" s="6"/>
    </row>
    <row r="87" spans="1:40">
      <c r="A87">
        <v>1990</v>
      </c>
      <c r="B87">
        <v>4</v>
      </c>
      <c r="C87" s="17">
        <v>1990.75</v>
      </c>
      <c r="D87" s="6">
        <v>4.4320931268472297</v>
      </c>
      <c r="E87" s="6"/>
      <c r="F87" s="6">
        <v>4.4091856221013597</v>
      </c>
      <c r="G87" s="6">
        <v>2.29075047458717E-2</v>
      </c>
      <c r="H87" s="6"/>
      <c r="I87" s="6">
        <v>-5.1867630285250597</v>
      </c>
      <c r="J87" s="6"/>
      <c r="K87" s="6">
        <v>-5.1951477732452798</v>
      </c>
      <c r="L87" s="6">
        <v>8.3847447202165509E-3</v>
      </c>
      <c r="M87" s="6"/>
      <c r="N87" s="50"/>
      <c r="O87" s="6">
        <v>9.6188561553723009</v>
      </c>
      <c r="P87" s="6"/>
      <c r="Q87" s="6">
        <v>9.6043333953462504</v>
      </c>
      <c r="R87" s="6">
        <v>1.45227600260433E-2</v>
      </c>
      <c r="S87" s="6"/>
      <c r="T87">
        <v>10.5636284701849</v>
      </c>
      <c r="V87">
        <v>10.539273197503601</v>
      </c>
      <c r="W87">
        <v>2.4355272681304999E-2</v>
      </c>
      <c r="X87" s="6"/>
      <c r="Y87" s="22">
        <v>-0.94477231481264901</v>
      </c>
      <c r="Z87" s="6"/>
      <c r="AA87" s="22">
        <v>-0.93493978831821301</v>
      </c>
      <c r="AB87" s="28">
        <v>-9.8325264944354399E-3</v>
      </c>
      <c r="AC87" s="6"/>
      <c r="AD87" s="50"/>
      <c r="AE87" s="22">
        <v>10.6092300776657</v>
      </c>
      <c r="AF87" s="6"/>
      <c r="AG87" s="22">
        <v>10.6009419947917</v>
      </c>
      <c r="AH87" s="22">
        <v>8.2880828740652304E-3</v>
      </c>
      <c r="AI87" s="6"/>
      <c r="AM87">
        <v>-4.56016074808267E-2</v>
      </c>
      <c r="AN87" s="6"/>
    </row>
    <row r="88" spans="1:40">
      <c r="A88" s="39">
        <v>1991</v>
      </c>
      <c r="B88" s="39">
        <v>1</v>
      </c>
      <c r="C88" s="17">
        <v>1991</v>
      </c>
      <c r="D88" s="6">
        <v>4.45446356856338</v>
      </c>
      <c r="E88" s="6"/>
      <c r="F88" s="6">
        <v>4.41697300497413</v>
      </c>
      <c r="G88" s="6">
        <v>3.7490563589250799E-2</v>
      </c>
      <c r="H88" s="6"/>
      <c r="I88" s="6">
        <v>-5.1728092429618497</v>
      </c>
      <c r="J88" s="6"/>
      <c r="K88" s="6">
        <v>-5.1874170239257396</v>
      </c>
      <c r="L88" s="6">
        <v>1.46077809638942E-2</v>
      </c>
      <c r="M88" s="6"/>
      <c r="N88" s="50"/>
      <c r="O88" s="6">
        <v>9.6272728115252395</v>
      </c>
      <c r="P88" s="6"/>
      <c r="Q88" s="6">
        <v>9.6043900288994593</v>
      </c>
      <c r="R88" s="6">
        <v>2.2882782625780199E-2</v>
      </c>
      <c r="S88" s="6"/>
      <c r="T88">
        <v>10.571522032281001</v>
      </c>
      <c r="V88">
        <v>10.541033214058499</v>
      </c>
      <c r="W88">
        <v>3.0488818222430301E-2</v>
      </c>
      <c r="X88" s="6"/>
      <c r="Y88" s="22">
        <v>-0.94424922075575601</v>
      </c>
      <c r="Z88" s="6"/>
      <c r="AA88" s="22">
        <v>-0.93664317069732295</v>
      </c>
      <c r="AB88" s="28">
        <v>-7.6060500584327296E-3</v>
      </c>
      <c r="AC88" s="6"/>
      <c r="AD88" s="50"/>
      <c r="AE88" s="36">
        <v>10.613565593756</v>
      </c>
      <c r="AF88" s="6"/>
      <c r="AG88" s="22">
        <v>10.603089990985501</v>
      </c>
      <c r="AH88" s="22">
        <v>1.0475602770499699E-2</v>
      </c>
      <c r="AI88" s="6"/>
      <c r="AM88">
        <v>-4.20435614750568E-2</v>
      </c>
      <c r="AN88" s="6"/>
    </row>
    <row r="89" spans="1:40">
      <c r="A89" s="41">
        <v>1991</v>
      </c>
      <c r="B89" s="41">
        <v>2</v>
      </c>
      <c r="C89" s="17">
        <v>1991.25</v>
      </c>
      <c r="D89" s="6">
        <v>4.4464088936031496</v>
      </c>
      <c r="E89" s="6"/>
      <c r="F89" s="6">
        <v>4.42437301449164</v>
      </c>
      <c r="G89" s="6">
        <v>2.2035879111501601E-2</v>
      </c>
      <c r="H89" s="6"/>
      <c r="I89" s="6">
        <v>-5.1700630310243501</v>
      </c>
      <c r="J89" s="6"/>
      <c r="K89" s="6">
        <v>-5.1797710703665798</v>
      </c>
      <c r="L89" s="6">
        <v>9.7080393422297392E-3</v>
      </c>
      <c r="M89" s="6"/>
      <c r="N89" s="50"/>
      <c r="O89" s="6">
        <v>9.6164719246275006</v>
      </c>
      <c r="P89" s="6"/>
      <c r="Q89" s="6">
        <v>9.6041440848577793</v>
      </c>
      <c r="R89" s="6">
        <v>1.23278397697248E-2</v>
      </c>
      <c r="S89" s="6"/>
      <c r="T89">
        <v>10.5648086124296</v>
      </c>
      <c r="V89">
        <v>10.542376808424301</v>
      </c>
      <c r="W89">
        <v>2.24318040052899E-2</v>
      </c>
      <c r="X89" s="6"/>
      <c r="Y89" s="22">
        <v>-0.948336687802113</v>
      </c>
      <c r="Z89" s="6"/>
      <c r="AA89" s="22">
        <v>-0.93823270873032005</v>
      </c>
      <c r="AB89" s="28">
        <v>-1.01039790717931E-2</v>
      </c>
      <c r="AC89" s="6"/>
      <c r="AD89" s="50"/>
      <c r="AE89" s="36">
        <v>10.6156772676733</v>
      </c>
      <c r="AF89" s="6"/>
      <c r="AG89" s="22">
        <v>10.6050288543834</v>
      </c>
      <c r="AH89" s="22">
        <v>1.0648413289898E-2</v>
      </c>
      <c r="AI89" s="6"/>
      <c r="AM89">
        <v>-5.08686552437679E-2</v>
      </c>
      <c r="AN89" s="6"/>
    </row>
    <row r="90" spans="1:40">
      <c r="A90" s="41">
        <v>1991</v>
      </c>
      <c r="B90" s="41">
        <v>3</v>
      </c>
      <c r="C90" s="17">
        <v>1991.5</v>
      </c>
      <c r="D90" s="6">
        <v>4.44088499168023</v>
      </c>
      <c r="E90" s="6"/>
      <c r="F90" s="6">
        <v>4.4313689244865104</v>
      </c>
      <c r="G90" s="6">
        <v>9.5160671937213302E-3</v>
      </c>
      <c r="H90" s="6"/>
      <c r="I90" s="6">
        <v>-5.1682315002533104</v>
      </c>
      <c r="J90" s="6"/>
      <c r="K90" s="6">
        <v>-5.1722312291584798</v>
      </c>
      <c r="L90" s="6">
        <v>3.9997289051658599E-3</v>
      </c>
      <c r="M90" s="6"/>
      <c r="N90" s="50"/>
      <c r="O90" s="6">
        <v>9.6091164919335501</v>
      </c>
      <c r="P90" s="6"/>
      <c r="Q90" s="6">
        <v>9.6036001536445106</v>
      </c>
      <c r="R90" s="6">
        <v>5.5163382890306397E-3</v>
      </c>
      <c r="S90" s="6"/>
      <c r="T90">
        <v>10.5559429384327</v>
      </c>
      <c r="V90">
        <v>10.5433172621251</v>
      </c>
      <c r="W90">
        <v>1.26256763076373E-2</v>
      </c>
      <c r="X90" s="6"/>
      <c r="Y90" s="22">
        <v>-0.94682644649923098</v>
      </c>
      <c r="Z90" s="6"/>
      <c r="AA90" s="22">
        <v>-0.93971709359083999</v>
      </c>
      <c r="AB90" s="28">
        <v>-7.1093529083919799E-3</v>
      </c>
      <c r="AC90" s="6"/>
      <c r="AD90" s="50"/>
      <c r="AE90" s="36">
        <v>10.6179558147997</v>
      </c>
      <c r="AF90" s="6"/>
      <c r="AG90" s="22">
        <v>10.606757166149301</v>
      </c>
      <c r="AH90" s="22">
        <v>1.11986486503621E-2</v>
      </c>
      <c r="AI90" s="6"/>
      <c r="AM90">
        <v>-6.2012876366974799E-2</v>
      </c>
      <c r="AN90" s="6"/>
    </row>
    <row r="91" spans="1:40">
      <c r="A91" s="41">
        <v>1991</v>
      </c>
      <c r="B91" s="41">
        <v>4</v>
      </c>
      <c r="C91" s="17">
        <v>1991.75</v>
      </c>
      <c r="D91" s="6">
        <v>4.4558577828010799</v>
      </c>
      <c r="E91" s="6"/>
      <c r="F91" s="6">
        <v>4.4379577812158004</v>
      </c>
      <c r="G91" s="6">
        <v>1.7900001585280299E-2</v>
      </c>
      <c r="H91" s="6"/>
      <c r="I91" s="6">
        <v>-5.1537283974693402</v>
      </c>
      <c r="J91" s="6"/>
      <c r="K91" s="6">
        <v>-5.1648127493675204</v>
      </c>
      <c r="L91" s="6">
        <v>1.10843518981713E-2</v>
      </c>
      <c r="M91" s="6"/>
      <c r="N91" s="50"/>
      <c r="O91" s="6">
        <v>9.6095861802704299</v>
      </c>
      <c r="P91" s="6"/>
      <c r="Q91" s="6">
        <v>9.6027705305828306</v>
      </c>
      <c r="R91" s="6">
        <v>6.81564968759929E-3</v>
      </c>
      <c r="S91" s="6"/>
      <c r="T91">
        <v>10.553988158374599</v>
      </c>
      <c r="V91">
        <v>10.5438818765627</v>
      </c>
      <c r="W91">
        <v>1.01062818118773E-2</v>
      </c>
      <c r="X91" s="6"/>
      <c r="Y91" s="22">
        <v>-0.94440197810417104</v>
      </c>
      <c r="Z91" s="6"/>
      <c r="AA91" s="22">
        <v>-0.94111133143943804</v>
      </c>
      <c r="AB91" s="28">
        <v>-3.2906466647329899E-3</v>
      </c>
      <c r="AC91" s="6"/>
      <c r="AD91" s="50"/>
      <c r="AE91" s="36">
        <v>10.622375576588199</v>
      </c>
      <c r="AF91" s="6"/>
      <c r="AG91" s="22">
        <v>10.6082801627054</v>
      </c>
      <c r="AH91" s="22">
        <v>1.40954138827691E-2</v>
      </c>
      <c r="AI91" s="6"/>
      <c r="AM91">
        <v>-6.8387418213622903E-2</v>
      </c>
      <c r="AN91" s="6"/>
    </row>
    <row r="92" spans="1:40">
      <c r="A92" s="41">
        <v>1992</v>
      </c>
      <c r="B92" s="41">
        <v>1</v>
      </c>
      <c r="C92" s="17">
        <v>1992</v>
      </c>
      <c r="D92" s="6">
        <v>4.4750615006410701</v>
      </c>
      <c r="E92" s="6"/>
      <c r="F92" s="6">
        <v>4.4441425784785702</v>
      </c>
      <c r="G92" s="6">
        <v>3.0918922162492798E-2</v>
      </c>
      <c r="H92" s="6"/>
      <c r="I92" s="6">
        <v>-5.1430745947815497</v>
      </c>
      <c r="J92" s="6"/>
      <c r="K92" s="6">
        <v>-5.1575283802292198</v>
      </c>
      <c r="L92" s="6">
        <v>1.4453785447670901E-2</v>
      </c>
      <c r="M92" s="6"/>
      <c r="N92" s="50"/>
      <c r="O92" s="6">
        <v>9.6181360954226207</v>
      </c>
      <c r="P92" s="6"/>
      <c r="Q92" s="6">
        <v>9.6016709587073095</v>
      </c>
      <c r="R92" s="6">
        <v>1.6465136715318299E-2</v>
      </c>
      <c r="S92" s="6"/>
      <c r="T92">
        <v>10.552735090805999</v>
      </c>
      <c r="V92">
        <v>10.544105844186401</v>
      </c>
      <c r="W92">
        <v>8.6292466195736408E-3</v>
      </c>
      <c r="X92" s="6"/>
      <c r="Y92" s="22">
        <v>-0.93459899538342395</v>
      </c>
      <c r="Z92" s="6"/>
      <c r="AA92" s="22">
        <v>-0.94243487178223795</v>
      </c>
      <c r="AB92" s="28">
        <v>7.8358763988131096E-3</v>
      </c>
      <c r="AC92" s="6"/>
      <c r="AD92" s="50"/>
      <c r="AE92" s="36">
        <v>10.6130984591267</v>
      </c>
      <c r="AF92" s="6"/>
      <c r="AG92" s="22">
        <v>10.609610079629199</v>
      </c>
      <c r="AH92" s="22">
        <v>3.4883794974707098E-3</v>
      </c>
      <c r="AI92" s="6"/>
      <c r="AM92">
        <v>-6.03633683206833E-2</v>
      </c>
      <c r="AN92" s="6"/>
    </row>
    <row r="93" spans="1:40">
      <c r="A93" s="41">
        <v>1992</v>
      </c>
      <c r="B93" s="41">
        <v>2</v>
      </c>
      <c r="C93" s="17">
        <v>1992.25</v>
      </c>
      <c r="D93" s="6">
        <v>4.46567820716949</v>
      </c>
      <c r="E93" s="6"/>
      <c r="F93" s="6">
        <v>4.44993749757489</v>
      </c>
      <c r="G93" s="6">
        <v>1.5740709594596499E-2</v>
      </c>
      <c r="H93" s="6"/>
      <c r="I93" s="6">
        <v>-5.1477912131172996</v>
      </c>
      <c r="J93" s="6"/>
      <c r="K93" s="6">
        <v>-5.1503839432592002</v>
      </c>
      <c r="L93" s="6">
        <v>2.5927301418953099E-3</v>
      </c>
      <c r="M93" s="6"/>
      <c r="N93" s="50"/>
      <c r="O93" s="6">
        <v>9.6134694202867994</v>
      </c>
      <c r="P93" s="6"/>
      <c r="Q93" s="6">
        <v>9.6003214408336</v>
      </c>
      <c r="R93" s="6">
        <v>1.31479794531923E-2</v>
      </c>
      <c r="S93" s="6"/>
      <c r="T93">
        <v>10.5492810367126</v>
      </c>
      <c r="V93">
        <v>10.5440306738719</v>
      </c>
      <c r="W93">
        <v>5.2503628406466102E-3</v>
      </c>
      <c r="X93" s="6"/>
      <c r="Y93" s="22">
        <v>-0.93581161642580302</v>
      </c>
      <c r="Z93" s="6"/>
      <c r="AA93" s="22">
        <v>-0.94370922077952801</v>
      </c>
      <c r="AB93" s="28">
        <v>7.8976043537246597E-3</v>
      </c>
      <c r="AC93" s="6"/>
      <c r="AD93" s="50"/>
      <c r="AE93" s="36">
        <v>10.612409652211401</v>
      </c>
      <c r="AF93" s="6"/>
      <c r="AG93" s="22">
        <v>10.610767962132099</v>
      </c>
      <c r="AH93" s="22">
        <v>1.6416900793281199E-3</v>
      </c>
      <c r="AI93" s="6"/>
      <c r="AM93">
        <v>-6.3128615498832405E-2</v>
      </c>
      <c r="AN93" s="6"/>
    </row>
    <row r="94" spans="1:40">
      <c r="A94" s="41">
        <v>1992</v>
      </c>
      <c r="B94" s="41">
        <v>3</v>
      </c>
      <c r="C94" s="17">
        <v>1992.5</v>
      </c>
      <c r="D94" s="6">
        <v>4.4651031970909703</v>
      </c>
      <c r="E94" s="6"/>
      <c r="F94" s="6">
        <v>4.4553760441311603</v>
      </c>
      <c r="G94" s="6">
        <v>9.7271529598090805E-3</v>
      </c>
      <c r="H94" s="6"/>
      <c r="I94" s="6">
        <v>-5.1395065102326303</v>
      </c>
      <c r="J94" s="6"/>
      <c r="K94" s="6">
        <v>-5.1433762263571197</v>
      </c>
      <c r="L94" s="6">
        <v>3.8697161244840498E-3</v>
      </c>
      <c r="M94" s="6"/>
      <c r="N94" s="50"/>
      <c r="O94" s="6">
        <v>9.6046097073236094</v>
      </c>
      <c r="P94" s="6"/>
      <c r="Q94" s="6">
        <v>9.5987522704878092</v>
      </c>
      <c r="R94" s="6">
        <v>5.8574368357984198E-3</v>
      </c>
      <c r="S94" s="6"/>
      <c r="T94">
        <v>10.544630659849201</v>
      </c>
      <c r="V94">
        <v>10.5437032677738</v>
      </c>
      <c r="W94">
        <v>9.2739207544312297E-4</v>
      </c>
      <c r="X94" s="6"/>
      <c r="Y94" s="22">
        <v>-0.94002095252566398</v>
      </c>
      <c r="Z94" s="6"/>
      <c r="AA94" s="22">
        <v>-0.94495098716884895</v>
      </c>
      <c r="AB94" s="28">
        <v>4.9300346431854197E-3</v>
      </c>
      <c r="AC94" s="6"/>
      <c r="AD94" s="50"/>
      <c r="AE94" s="36">
        <v>10.6110306133798</v>
      </c>
      <c r="AF94" s="6"/>
      <c r="AG94" s="22">
        <v>10.611777035662399</v>
      </c>
      <c r="AH94" s="22">
        <v>-7.4642228262788903E-4</v>
      </c>
      <c r="AI94" s="6"/>
      <c r="AM94">
        <v>-6.6399953530527994E-2</v>
      </c>
      <c r="AN94" s="6"/>
    </row>
    <row r="95" spans="1:40">
      <c r="A95" s="41">
        <v>1992</v>
      </c>
      <c r="B95" s="41">
        <v>4</v>
      </c>
      <c r="C95" s="17">
        <v>1992.75</v>
      </c>
      <c r="D95" s="6">
        <v>4.4659081186545802</v>
      </c>
      <c r="E95" s="6"/>
      <c r="F95" s="6">
        <v>4.4605015617172796</v>
      </c>
      <c r="G95" s="6">
        <v>5.4065569372996301E-3</v>
      </c>
      <c r="H95" s="6"/>
      <c r="I95" s="6">
        <v>-5.1284694140161404</v>
      </c>
      <c r="J95" s="6"/>
      <c r="K95" s="6">
        <v>-5.1365003969663299</v>
      </c>
      <c r="L95" s="6">
        <v>8.0309829501965507E-3</v>
      </c>
      <c r="M95" s="6"/>
      <c r="N95" s="50"/>
      <c r="O95" s="6">
        <v>9.5943775326707197</v>
      </c>
      <c r="P95" s="6"/>
      <c r="Q95" s="6">
        <v>9.5970019586831796</v>
      </c>
      <c r="R95" s="6">
        <v>-2.6244260124599298E-3</v>
      </c>
      <c r="S95" s="6"/>
      <c r="T95">
        <v>10.540408237826201</v>
      </c>
      <c r="V95">
        <v>10.5431738095235</v>
      </c>
      <c r="W95">
        <v>-2.7655716972976299E-3</v>
      </c>
      <c r="X95" s="6"/>
      <c r="Y95" s="22">
        <v>-0.946030705155541</v>
      </c>
      <c r="Z95" s="6"/>
      <c r="AA95" s="22">
        <v>-0.94617184368501905</v>
      </c>
      <c r="AB95" s="28">
        <v>1.4113852947839E-4</v>
      </c>
      <c r="AC95" s="6"/>
      <c r="AD95" s="50"/>
      <c r="AE95" s="36">
        <v>10.6102170740693</v>
      </c>
      <c r="AF95" s="6"/>
      <c r="AG95" s="22">
        <v>10.612661551724999</v>
      </c>
      <c r="AH95" s="22">
        <v>-2.4444776556666798E-3</v>
      </c>
      <c r="AI95" s="6"/>
      <c r="AM95">
        <v>-6.9808836243071701E-2</v>
      </c>
      <c r="AN95" s="6"/>
    </row>
    <row r="96" spans="1:40">
      <c r="A96" s="41">
        <v>1993</v>
      </c>
      <c r="B96" s="41">
        <v>1</v>
      </c>
      <c r="C96" s="17">
        <v>1993</v>
      </c>
      <c r="D96" s="6">
        <v>4.4546960726332498</v>
      </c>
      <c r="E96" s="6"/>
      <c r="F96" s="6">
        <v>4.4653634733737597</v>
      </c>
      <c r="G96" s="6">
        <v>-1.0667400740507199E-2</v>
      </c>
      <c r="H96" s="6"/>
      <c r="I96" s="6">
        <v>-5.1360650663448197</v>
      </c>
      <c r="J96" s="6"/>
      <c r="K96" s="6">
        <v>-5.12974920395762</v>
      </c>
      <c r="L96" s="6">
        <v>-6.3158623872050504E-3</v>
      </c>
      <c r="M96" s="6"/>
      <c r="N96" s="50"/>
      <c r="O96" s="6">
        <v>9.5907611389780794</v>
      </c>
      <c r="P96" s="6"/>
      <c r="Q96" s="6">
        <v>9.5951126773309898</v>
      </c>
      <c r="R96" s="6">
        <v>-4.3515383529086904E-3</v>
      </c>
      <c r="S96" s="6"/>
      <c r="T96">
        <v>10.538846709328601</v>
      </c>
      <c r="V96">
        <v>10.5424930623726</v>
      </c>
      <c r="W96">
        <v>-3.64635304397964E-3</v>
      </c>
      <c r="X96" s="6"/>
      <c r="Y96" s="22">
        <v>-0.94808557035059204</v>
      </c>
      <c r="Z96" s="6"/>
      <c r="AA96" s="22">
        <v>-0.94738038179120698</v>
      </c>
      <c r="AB96" s="28">
        <v>-7.0518855938528303E-4</v>
      </c>
      <c r="AC96" s="6"/>
      <c r="AD96" s="50"/>
      <c r="AE96" s="22">
        <v>10.6109566826036</v>
      </c>
      <c r="AF96" s="6"/>
      <c r="AG96" s="22">
        <v>10.6134452953106</v>
      </c>
      <c r="AH96" s="22">
        <v>-2.4886127070242701E-3</v>
      </c>
      <c r="AI96" s="6"/>
      <c r="AM96">
        <v>-7.2109973274943007E-2</v>
      </c>
      <c r="AN96" s="6"/>
    </row>
    <row r="97" spans="1:40">
      <c r="A97" s="41">
        <v>1993</v>
      </c>
      <c r="B97" s="41">
        <v>2</v>
      </c>
      <c r="C97" s="17">
        <v>1993.25</v>
      </c>
      <c r="D97" s="6">
        <v>4.4559738796259598</v>
      </c>
      <c r="E97" s="6"/>
      <c r="F97" s="6">
        <v>4.47001458123919</v>
      </c>
      <c r="G97" s="6">
        <v>-1.4040701613232899E-2</v>
      </c>
      <c r="H97" s="6"/>
      <c r="I97" s="6">
        <v>-5.1289599367912899</v>
      </c>
      <c r="J97" s="6"/>
      <c r="K97" s="6">
        <v>-5.1231103768374</v>
      </c>
      <c r="L97" s="6">
        <v>-5.8495599538872503E-3</v>
      </c>
      <c r="M97" s="6"/>
      <c r="N97" s="50"/>
      <c r="O97" s="6">
        <v>9.5849338164172604</v>
      </c>
      <c r="P97" s="6"/>
      <c r="Q97" s="6">
        <v>9.5931249580762596</v>
      </c>
      <c r="R97" s="6">
        <v>-8.19114165899925E-3</v>
      </c>
      <c r="S97" s="6"/>
      <c r="T97">
        <v>10.5345465407826</v>
      </c>
      <c r="V97">
        <v>10.541710061090299</v>
      </c>
      <c r="W97">
        <v>-7.1635203076532098E-3</v>
      </c>
      <c r="X97" s="6"/>
      <c r="Y97" s="22">
        <v>-0.94961272436539002</v>
      </c>
      <c r="Z97" s="6"/>
      <c r="AA97" s="22">
        <v>-0.94858510473899704</v>
      </c>
      <c r="AB97" s="28">
        <v>-1.0276196263929701E-3</v>
      </c>
      <c r="AC97" s="6"/>
      <c r="AD97" s="50"/>
      <c r="AE97" s="22">
        <v>10.6101677473786</v>
      </c>
      <c r="AF97" s="6"/>
      <c r="AG97" s="22">
        <v>10.614150523611601</v>
      </c>
      <c r="AH97" s="22">
        <v>-3.98277623298781E-3</v>
      </c>
      <c r="AI97" s="6"/>
      <c r="AM97">
        <v>-7.5621206596006005E-2</v>
      </c>
      <c r="AN97" s="6"/>
    </row>
    <row r="98" spans="1:40">
      <c r="A98" s="40">
        <v>1993</v>
      </c>
      <c r="B98" s="40">
        <v>3</v>
      </c>
      <c r="C98" s="17">
        <v>1993.5</v>
      </c>
      <c r="D98" s="6">
        <v>4.4630304188269596</v>
      </c>
      <c r="E98" s="6"/>
      <c r="F98" s="6">
        <v>4.4745010203267102</v>
      </c>
      <c r="G98" s="6">
        <v>-1.1470601499746101E-2</v>
      </c>
      <c r="H98" s="6"/>
      <c r="I98" s="6">
        <v>-5.1203207377037598</v>
      </c>
      <c r="J98" s="6"/>
      <c r="K98" s="6">
        <v>-5.1165755925261003</v>
      </c>
      <c r="L98" s="6">
        <v>-3.7451451776595499E-3</v>
      </c>
      <c r="M98" s="6"/>
      <c r="N98" s="50"/>
      <c r="O98" s="6">
        <v>9.5833511565307301</v>
      </c>
      <c r="P98" s="47">
        <f>O98-O88</f>
        <v>-4.3921654994509396E-2</v>
      </c>
      <c r="Q98" s="6">
        <v>9.59107661285252</v>
      </c>
      <c r="R98" s="6">
        <v>-7.7254563217916596E-3</v>
      </c>
      <c r="S98" s="47">
        <f>R98-R88</f>
        <v>-3.0608238947571857E-2</v>
      </c>
      <c r="T98">
        <v>10.5314293229708</v>
      </c>
      <c r="U98" s="47">
        <f>T98-T88</f>
        <v>-4.0092709310201258E-2</v>
      </c>
      <c r="V98">
        <v>10.540871561475001</v>
      </c>
      <c r="W98">
        <v>-9.4422385042509608E-3</v>
      </c>
      <c r="X98" s="47">
        <f>W98-W88</f>
        <v>-3.9931056726681263E-2</v>
      </c>
      <c r="Y98" s="22">
        <v>-0.94807816644006004</v>
      </c>
      <c r="Z98" s="47">
        <f>Y98-Y88</f>
        <v>-3.8289456843040304E-3</v>
      </c>
      <c r="AA98" s="22">
        <v>-0.94979495652282897</v>
      </c>
      <c r="AB98" s="28">
        <v>1.7167900827685901E-3</v>
      </c>
      <c r="AC98" s="47">
        <f>AB98-AB88</f>
        <v>9.3228401412013204E-3</v>
      </c>
      <c r="AD98" s="50"/>
      <c r="AE98" s="22">
        <v>10.611695744521301</v>
      </c>
      <c r="AF98" s="6"/>
      <c r="AG98" s="22">
        <v>10.614797938437301</v>
      </c>
      <c r="AH98" s="22">
        <v>-3.10219391598387E-3</v>
      </c>
      <c r="AI98" s="6"/>
      <c r="AM98">
        <v>-8.0266421550579198E-2</v>
      </c>
      <c r="AN98" s="6"/>
    </row>
    <row r="99" spans="1:40">
      <c r="A99">
        <v>1993</v>
      </c>
      <c r="B99">
        <v>4</v>
      </c>
      <c r="C99" s="17">
        <v>1993.75</v>
      </c>
      <c r="D99" s="6">
        <v>4.46567820716949</v>
      </c>
      <c r="E99" s="6"/>
      <c r="F99" s="6">
        <v>4.47886015021093</v>
      </c>
      <c r="G99" s="6">
        <v>-1.3181943041445199E-2</v>
      </c>
      <c r="H99" s="6"/>
      <c r="I99" s="6">
        <v>-5.1092358315387703</v>
      </c>
      <c r="J99" s="6"/>
      <c r="K99" s="6">
        <v>-5.1101401839191096</v>
      </c>
      <c r="L99" s="6">
        <v>9.0435238033936805E-4</v>
      </c>
      <c r="M99" s="6"/>
      <c r="N99" s="50"/>
      <c r="O99" s="6">
        <v>9.5749140387082701</v>
      </c>
      <c r="P99" s="6"/>
      <c r="Q99" s="6">
        <v>9.5890003341298105</v>
      </c>
      <c r="R99" s="6">
        <v>-1.40862954215457E-2</v>
      </c>
      <c r="S99" s="6"/>
      <c r="T99">
        <v>10.5297467875544</v>
      </c>
      <c r="V99">
        <v>10.540019842125201</v>
      </c>
      <c r="W99">
        <v>-1.0273054570797399E-2</v>
      </c>
      <c r="X99" s="6"/>
      <c r="Y99" s="22">
        <v>-0.95483274884617197</v>
      </c>
      <c r="Z99" s="6"/>
      <c r="AA99" s="22">
        <v>-0.95101952339940399</v>
      </c>
      <c r="AB99" s="28">
        <v>-3.8132254467682001E-3</v>
      </c>
      <c r="AC99" s="6"/>
      <c r="AD99" s="50"/>
      <c r="AE99" s="22">
        <v>10.6132214104504</v>
      </c>
      <c r="AF99" s="6"/>
      <c r="AG99" s="22">
        <v>10.615405752361999</v>
      </c>
      <c r="AH99" s="22">
        <v>-2.18434191154237E-3</v>
      </c>
      <c r="AI99" s="6"/>
      <c r="AM99">
        <v>-8.3474622896022699E-2</v>
      </c>
      <c r="AN99" s="6"/>
    </row>
    <row r="100" spans="1:40">
      <c r="A100">
        <v>1994</v>
      </c>
      <c r="B100">
        <v>1</v>
      </c>
      <c r="C100" s="17">
        <v>1994</v>
      </c>
      <c r="D100" s="6">
        <v>4.4777912566582598</v>
      </c>
      <c r="E100" s="6"/>
      <c r="F100" s="6">
        <v>4.4831221613405496</v>
      </c>
      <c r="G100" s="6">
        <v>-5.3309046822898002E-3</v>
      </c>
      <c r="H100" s="6"/>
      <c r="I100" s="6">
        <v>-5.1051466198004603</v>
      </c>
      <c r="J100" s="6"/>
      <c r="K100" s="6">
        <v>-5.1038018246275598</v>
      </c>
      <c r="L100" s="6">
        <v>-1.34479517290842E-3</v>
      </c>
      <c r="M100" s="6"/>
      <c r="N100" s="50"/>
      <c r="O100" s="6">
        <v>9.5829378764587307</v>
      </c>
      <c r="P100" s="6"/>
      <c r="Q100" s="6">
        <v>9.5869239859679301</v>
      </c>
      <c r="R100" s="6">
        <v>-3.9861095092010796E-3</v>
      </c>
      <c r="S100" s="6"/>
      <c r="T100">
        <v>10.532389502278001</v>
      </c>
      <c r="V100">
        <v>10.5391912802401</v>
      </c>
      <c r="W100">
        <v>-6.8017779621403198E-3</v>
      </c>
      <c r="X100" s="6"/>
      <c r="Y100" s="22">
        <v>-0.94945162581929299</v>
      </c>
      <c r="Z100" s="6"/>
      <c r="AA100" s="22">
        <v>-0.95226731863162395</v>
      </c>
      <c r="AB100" s="28">
        <v>2.81569281233085E-3</v>
      </c>
      <c r="AC100" s="6"/>
      <c r="AD100" s="50"/>
      <c r="AE100" s="22">
        <v>10.616633419602699</v>
      </c>
      <c r="AF100" s="6"/>
      <c r="AG100" s="22">
        <v>10.6159902390885</v>
      </c>
      <c r="AH100" s="22">
        <v>6.4318051417089296E-4</v>
      </c>
      <c r="AI100" s="6"/>
      <c r="AM100">
        <v>-8.4243917324737794E-2</v>
      </c>
      <c r="AN100" s="6"/>
    </row>
    <row r="101" spans="1:40">
      <c r="A101">
        <v>1994</v>
      </c>
      <c r="B101">
        <v>2</v>
      </c>
      <c r="C101" s="17">
        <v>1994.25</v>
      </c>
      <c r="D101" s="6">
        <v>4.4811930061683798</v>
      </c>
      <c r="E101" s="6"/>
      <c r="F101" s="6">
        <v>4.4873090054498297</v>
      </c>
      <c r="G101" s="6">
        <v>-6.1159992814569996E-3</v>
      </c>
      <c r="H101" s="6"/>
      <c r="I101" s="6">
        <v>-5.0998829933948597</v>
      </c>
      <c r="J101" s="6"/>
      <c r="K101" s="6">
        <v>-5.0975576230423201</v>
      </c>
      <c r="L101" s="6">
        <v>-2.3253703525405399E-3</v>
      </c>
      <c r="M101" s="6"/>
      <c r="N101" s="50"/>
      <c r="O101" s="6">
        <v>9.5810759995632502</v>
      </c>
      <c r="P101" s="6"/>
      <c r="Q101" s="6">
        <v>9.5848666284920405</v>
      </c>
      <c r="R101" s="6">
        <v>-3.7906289287974399E-3</v>
      </c>
      <c r="S101" s="6"/>
      <c r="T101">
        <v>10.531162442798401</v>
      </c>
      <c r="V101">
        <v>10.53841583236</v>
      </c>
      <c r="W101">
        <v>-7.25338956158694E-3</v>
      </c>
      <c r="X101" s="6"/>
      <c r="Y101" s="22">
        <v>-0.950086443235161</v>
      </c>
      <c r="Z101" s="6"/>
      <c r="AA101" s="22">
        <v>-0.953549238748294</v>
      </c>
      <c r="AB101" s="28">
        <v>3.4627955131328798E-3</v>
      </c>
      <c r="AC101" s="6"/>
      <c r="AD101" s="50"/>
      <c r="AE101" s="22">
        <v>10.616241262734899</v>
      </c>
      <c r="AF101" s="6"/>
      <c r="AG101" s="22">
        <v>10.6165663071064</v>
      </c>
      <c r="AH101" s="22">
        <v>-3.2504437143821002E-4</v>
      </c>
      <c r="AI101" s="6"/>
      <c r="AM101">
        <v>-8.5078819936580494E-2</v>
      </c>
      <c r="AN101" s="6"/>
    </row>
    <row r="102" spans="1:40">
      <c r="A102">
        <v>1994</v>
      </c>
      <c r="B102">
        <v>3</v>
      </c>
      <c r="C102" s="17">
        <v>1994.5</v>
      </c>
      <c r="D102" s="6">
        <v>4.4890857069672796</v>
      </c>
      <c r="E102" s="6"/>
      <c r="F102" s="6">
        <v>4.4914393024576498</v>
      </c>
      <c r="G102" s="6">
        <v>-2.3535954903701698E-3</v>
      </c>
      <c r="H102" s="6"/>
      <c r="I102" s="6">
        <v>-5.0952291060256796</v>
      </c>
      <c r="J102" s="6"/>
      <c r="K102" s="6">
        <v>-5.0914055280512898</v>
      </c>
      <c r="L102" s="6">
        <v>-3.8235779743906999E-3</v>
      </c>
      <c r="M102" s="6"/>
      <c r="N102" s="50"/>
      <c r="O102" s="6">
        <v>9.5843148129929698</v>
      </c>
      <c r="P102" s="6"/>
      <c r="Q102" s="6">
        <v>9.5828448305088898</v>
      </c>
      <c r="R102" s="6">
        <v>1.4699824840818099E-3</v>
      </c>
      <c r="S102" s="6"/>
      <c r="T102">
        <v>10.532202872936599</v>
      </c>
      <c r="V102">
        <v>10.537719203913699</v>
      </c>
      <c r="W102">
        <v>-5.5163309770112001E-3</v>
      </c>
      <c r="X102" s="6"/>
      <c r="Y102" s="22">
        <v>-0.94788805994370695</v>
      </c>
      <c r="Z102" s="6"/>
      <c r="AA102" s="22">
        <v>-0.95487442047021198</v>
      </c>
      <c r="AB102" s="28">
        <v>6.9863605265052496E-3</v>
      </c>
      <c r="AC102" s="6"/>
      <c r="AD102" s="50"/>
      <c r="AE102" s="22">
        <v>10.616633419602699</v>
      </c>
      <c r="AF102" s="6"/>
      <c r="AG102" s="22">
        <v>10.6171492668926</v>
      </c>
      <c r="AH102" s="22">
        <v>-5.1584728990228203E-4</v>
      </c>
      <c r="AI102" s="6"/>
      <c r="AM102">
        <v>-8.4430546666077994E-2</v>
      </c>
      <c r="AN102" s="6"/>
    </row>
    <row r="103" spans="1:40">
      <c r="A103">
        <v>1994</v>
      </c>
      <c r="B103">
        <v>4</v>
      </c>
      <c r="C103" s="17">
        <v>1994.75</v>
      </c>
      <c r="D103" s="6">
        <v>4.4973622333537797</v>
      </c>
      <c r="E103" s="6"/>
      <c r="F103" s="6">
        <v>4.4955278497833202</v>
      </c>
      <c r="G103" s="6">
        <v>1.83438357046128E-3</v>
      </c>
      <c r="H103" s="6"/>
      <c r="I103" s="6">
        <v>-5.0843347770971103</v>
      </c>
      <c r="J103" s="6"/>
      <c r="K103" s="6">
        <v>-5.0853449418988097</v>
      </c>
      <c r="L103" s="6">
        <v>1.0101648017002401E-3</v>
      </c>
      <c r="M103" s="6"/>
      <c r="N103" s="50"/>
      <c r="O103" s="6">
        <v>9.5816970104508901</v>
      </c>
      <c r="P103" s="6"/>
      <c r="Q103" s="6">
        <v>9.5808727916821201</v>
      </c>
      <c r="R103" s="6">
        <v>8.2421876876814695E-4</v>
      </c>
      <c r="S103" s="6"/>
      <c r="T103">
        <v>10.533987755195399</v>
      </c>
      <c r="V103">
        <v>10.537122566961701</v>
      </c>
      <c r="W103">
        <v>-3.1348117663139098E-3</v>
      </c>
      <c r="X103" s="6"/>
      <c r="Y103" s="22">
        <v>-0.95229074474452502</v>
      </c>
      <c r="Z103" s="6"/>
      <c r="AA103" s="22">
        <v>-0.95624983627098303</v>
      </c>
      <c r="AB103" s="28">
        <v>3.9590915264577902E-3</v>
      </c>
      <c r="AC103" s="6"/>
      <c r="AD103" s="50"/>
      <c r="AE103" s="22">
        <v>10.6157508502883</v>
      </c>
      <c r="AF103" s="6"/>
      <c r="AG103" s="22">
        <v>10.6177542257717</v>
      </c>
      <c r="AH103" s="22">
        <v>-2.0033754834063401E-3</v>
      </c>
      <c r="AI103" s="6"/>
      <c r="AM103">
        <v>-8.17630950928801E-2</v>
      </c>
      <c r="AN103" s="6"/>
    </row>
    <row r="104" spans="1:40">
      <c r="A104">
        <v>1995</v>
      </c>
      <c r="B104">
        <v>1</v>
      </c>
      <c r="C104" s="17">
        <v>1995</v>
      </c>
      <c r="D104" s="6">
        <v>4.49814161322956</v>
      </c>
      <c r="E104" s="6"/>
      <c r="F104" s="6">
        <v>4.4995879738489597</v>
      </c>
      <c r="G104" s="6">
        <v>-1.4463606193926199E-3</v>
      </c>
      <c r="H104" s="6"/>
      <c r="I104" s="6">
        <v>-5.0778829968429298</v>
      </c>
      <c r="J104" s="6"/>
      <c r="K104" s="6">
        <v>-5.07937765656545</v>
      </c>
      <c r="L104" s="6">
        <v>1.4946597225176099E-3</v>
      </c>
      <c r="M104" s="6"/>
      <c r="N104" s="50"/>
      <c r="O104" s="6">
        <v>9.5760246100724995</v>
      </c>
      <c r="P104" s="6"/>
      <c r="Q104" s="6">
        <v>9.5789656304144497</v>
      </c>
      <c r="R104" s="6">
        <v>-2.9410203419537599E-3</v>
      </c>
      <c r="S104" s="6"/>
      <c r="T104">
        <v>10.5350784273969</v>
      </c>
      <c r="V104">
        <v>10.5366436458577</v>
      </c>
      <c r="W104">
        <v>-1.5652184607741701E-3</v>
      </c>
      <c r="X104" s="6"/>
      <c r="Y104" s="22">
        <v>-0.95905381732446404</v>
      </c>
      <c r="Z104" s="6"/>
      <c r="AA104" s="22">
        <v>-0.957678092148878</v>
      </c>
      <c r="AB104" s="28">
        <v>-1.37572517558648E-3</v>
      </c>
      <c r="AC104" s="6"/>
      <c r="AD104" s="50"/>
      <c r="AE104" s="22">
        <v>10.614720200642401</v>
      </c>
      <c r="AF104" s="6"/>
      <c r="AG104" s="22">
        <v>10.6183959686634</v>
      </c>
      <c r="AH104" s="22">
        <v>-3.67576802096891E-3</v>
      </c>
      <c r="AI104" s="6"/>
      <c r="AM104">
        <v>-7.9641773245490793E-2</v>
      </c>
      <c r="AN104" s="6"/>
    </row>
    <row r="105" spans="1:40">
      <c r="A105">
        <v>1995</v>
      </c>
      <c r="B105">
        <v>2</v>
      </c>
      <c r="C105" s="17">
        <v>1995.25</v>
      </c>
      <c r="D105" s="6">
        <v>4.5078880631815297</v>
      </c>
      <c r="E105" s="6"/>
      <c r="F105" s="6">
        <v>4.5036341475664203</v>
      </c>
      <c r="G105" s="6">
        <v>4.2539156151111196E-3</v>
      </c>
      <c r="H105" s="6"/>
      <c r="I105" s="6">
        <v>-5.0701463192158096</v>
      </c>
      <c r="J105" s="6"/>
      <c r="K105" s="6">
        <v>-5.0735048326787897</v>
      </c>
      <c r="L105" s="6">
        <v>3.3585134629845401E-3</v>
      </c>
      <c r="M105" s="6"/>
      <c r="N105" s="50"/>
      <c r="O105" s="6">
        <v>9.5780343823973393</v>
      </c>
      <c r="P105" s="6"/>
      <c r="Q105" s="6">
        <v>9.5771389802453104</v>
      </c>
      <c r="R105" s="6">
        <v>8.9540215203243103E-4</v>
      </c>
      <c r="S105" s="6"/>
      <c r="T105">
        <v>10.535131600502</v>
      </c>
      <c r="V105">
        <v>10.5362982056979</v>
      </c>
      <c r="W105">
        <v>-1.1666051959533499E-3</v>
      </c>
      <c r="X105" s="6"/>
      <c r="Y105" s="22">
        <v>-0.95709721810467396</v>
      </c>
      <c r="Z105" s="6"/>
      <c r="AA105" s="22">
        <v>-0.95915931966996704</v>
      </c>
      <c r="AB105" s="28">
        <v>2.0621015652930699E-3</v>
      </c>
      <c r="AC105" s="6"/>
      <c r="AD105" s="50"/>
      <c r="AE105" s="22">
        <v>10.6154564873366</v>
      </c>
      <c r="AF105" s="6"/>
      <c r="AG105" s="22">
        <v>10.619088028377901</v>
      </c>
      <c r="AH105" s="22">
        <v>-3.6315410413259E-3</v>
      </c>
      <c r="AI105" s="6"/>
      <c r="AM105">
        <v>-8.0324886834637593E-2</v>
      </c>
      <c r="AN105" s="6"/>
    </row>
    <row r="106" spans="1:40">
      <c r="A106">
        <v>1995</v>
      </c>
      <c r="B106">
        <v>3</v>
      </c>
      <c r="C106" s="17">
        <v>1995.5</v>
      </c>
      <c r="D106" s="6">
        <v>4.5090997172373504</v>
      </c>
      <c r="E106" s="6"/>
      <c r="F106" s="6">
        <v>4.5076799398721903</v>
      </c>
      <c r="G106" s="6">
        <v>1.41977736516096E-3</v>
      </c>
      <c r="H106" s="6"/>
      <c r="I106" s="6">
        <v>-5.06997261979076</v>
      </c>
      <c r="J106" s="6"/>
      <c r="K106" s="6">
        <v>-5.0677266967040904</v>
      </c>
      <c r="L106" s="6">
        <v>-2.2459230866740398E-3</v>
      </c>
      <c r="M106" s="6"/>
      <c r="N106" s="50"/>
      <c r="O106" s="6">
        <v>9.5790723370281192</v>
      </c>
      <c r="P106" s="6"/>
      <c r="Q106" s="6">
        <v>9.5754066365764192</v>
      </c>
      <c r="R106" s="6">
        <v>3.6657004516999999E-3</v>
      </c>
      <c r="S106" s="6"/>
      <c r="T106">
        <v>10.534253882512299</v>
      </c>
      <c r="V106">
        <v>10.536101033317101</v>
      </c>
      <c r="W106">
        <v>-1.8471508048687399E-3</v>
      </c>
      <c r="X106" s="6"/>
      <c r="Y106" s="22">
        <v>-0.955181545484174</v>
      </c>
      <c r="Z106" s="6"/>
      <c r="AA106" s="22">
        <v>-0.96069451022855601</v>
      </c>
      <c r="AB106" s="28">
        <v>5.5129647443812298E-3</v>
      </c>
      <c r="AC106" s="6"/>
      <c r="AD106" s="50"/>
      <c r="AE106" s="22">
        <v>10.6153828830577</v>
      </c>
      <c r="AF106" s="6"/>
      <c r="AG106" s="22">
        <v>10.619841640370501</v>
      </c>
      <c r="AH106" s="22">
        <v>-4.4587573127898798E-3</v>
      </c>
      <c r="AI106" s="6"/>
      <c r="AM106">
        <v>-8.1129000545464194E-2</v>
      </c>
      <c r="AN106" s="6"/>
    </row>
    <row r="107" spans="1:40">
      <c r="A107">
        <v>1995</v>
      </c>
      <c r="B107">
        <v>4</v>
      </c>
      <c r="C107" s="17">
        <v>1995.75</v>
      </c>
      <c r="D107" s="6">
        <v>4.5086592856072398</v>
      </c>
      <c r="E107" s="6"/>
      <c r="F107" s="6">
        <v>4.5117415783999997</v>
      </c>
      <c r="G107" s="6">
        <v>-3.08229279275451E-3</v>
      </c>
      <c r="H107" s="6"/>
      <c r="I107" s="6">
        <v>-5.0672959498771402</v>
      </c>
      <c r="J107" s="6"/>
      <c r="K107" s="6">
        <v>-5.0620413760356797</v>
      </c>
      <c r="L107" s="6">
        <v>-5.2545738414515597E-3</v>
      </c>
      <c r="M107" s="6"/>
      <c r="N107" s="50"/>
      <c r="O107" s="6">
        <v>9.5759552354843809</v>
      </c>
      <c r="P107" s="6"/>
      <c r="Q107" s="6">
        <v>9.5737829544358508</v>
      </c>
      <c r="R107" s="6">
        <v>2.17228104853006E-3</v>
      </c>
      <c r="S107" s="6"/>
      <c r="T107">
        <v>10.5345199390242</v>
      </c>
      <c r="V107">
        <v>10.536066186421801</v>
      </c>
      <c r="W107">
        <v>-1.54624739752407E-3</v>
      </c>
      <c r="X107" s="6"/>
      <c r="Y107" s="22">
        <v>-0.95856470353988599</v>
      </c>
      <c r="Z107" s="6"/>
      <c r="AA107" s="22">
        <v>-0.96228336640546797</v>
      </c>
      <c r="AB107" s="28">
        <v>3.71866286558164E-3</v>
      </c>
      <c r="AC107" s="6"/>
      <c r="AD107" s="50"/>
      <c r="AE107" s="22">
        <v>10.617098906228399</v>
      </c>
      <c r="AF107" s="6"/>
      <c r="AG107" s="22">
        <v>10.6206657703831</v>
      </c>
      <c r="AH107" s="22">
        <v>-3.5668641547133002E-3</v>
      </c>
      <c r="AI107" s="6"/>
      <c r="AM107">
        <v>-8.2578967204153406E-2</v>
      </c>
      <c r="AN107" s="6"/>
    </row>
    <row r="108" spans="1:40">
      <c r="A108">
        <v>1996</v>
      </c>
      <c r="B108">
        <v>1</v>
      </c>
      <c r="C108" s="17">
        <v>1996</v>
      </c>
      <c r="D108" s="6">
        <v>4.5013640172624996</v>
      </c>
      <c r="E108" s="6"/>
      <c r="F108" s="6">
        <v>4.5158361781444301</v>
      </c>
      <c r="G108" s="6">
        <v>-1.4472160881927799E-2</v>
      </c>
      <c r="H108" s="6"/>
      <c r="I108" s="6">
        <v>-5.0602668283755703</v>
      </c>
      <c r="J108" s="6"/>
      <c r="K108" s="6">
        <v>-5.0564484017698401</v>
      </c>
      <c r="L108" s="6">
        <v>-3.8184266057337199E-3</v>
      </c>
      <c r="M108" s="6"/>
      <c r="N108" s="50"/>
      <c r="O108" s="6">
        <v>9.5616308456380708</v>
      </c>
      <c r="P108" s="6"/>
      <c r="Q108" s="6">
        <v>9.5722845799144505</v>
      </c>
      <c r="R108" s="6">
        <v>-1.06537342763797E-2</v>
      </c>
      <c r="S108" s="6"/>
      <c r="T108">
        <v>10.532416160769399</v>
      </c>
      <c r="V108">
        <v>10.536206568249</v>
      </c>
      <c r="W108">
        <v>-3.7904074796628602E-3</v>
      </c>
      <c r="X108" s="6"/>
      <c r="Y108" s="22">
        <v>-0.97078531513134603</v>
      </c>
      <c r="Z108" s="6"/>
      <c r="AA108" s="22">
        <v>-0.963922145178565</v>
      </c>
      <c r="AB108" s="28">
        <v>-6.86316995278035E-3</v>
      </c>
      <c r="AC108" s="6"/>
      <c r="AD108" s="50"/>
      <c r="AE108" s="22">
        <v>10.6183717627388</v>
      </c>
      <c r="AF108" s="6"/>
      <c r="AG108" s="22">
        <v>10.6215665974344</v>
      </c>
      <c r="AH108" s="22">
        <v>-3.1948346955736799E-3</v>
      </c>
      <c r="AI108" s="6"/>
      <c r="AM108">
        <v>-8.5955601969437703E-2</v>
      </c>
      <c r="AN108" s="6"/>
    </row>
    <row r="109" spans="1:40">
      <c r="A109">
        <v>1996</v>
      </c>
      <c r="B109">
        <v>2</v>
      </c>
      <c r="C109" s="17">
        <v>1996.25</v>
      </c>
      <c r="D109" s="6">
        <v>4.5163389722814697</v>
      </c>
      <c r="E109" s="6"/>
      <c r="F109" s="6">
        <v>4.5199789276670597</v>
      </c>
      <c r="G109" s="6">
        <v>-3.6399553855934702E-3</v>
      </c>
      <c r="H109" s="6"/>
      <c r="I109" s="6">
        <v>-5.0493654848333298</v>
      </c>
      <c r="J109" s="6"/>
      <c r="K109" s="6">
        <v>-5.0509505891114603</v>
      </c>
      <c r="L109" s="6">
        <v>1.5851042781278499E-3</v>
      </c>
      <c r="M109" s="6"/>
      <c r="N109" s="50"/>
      <c r="O109" s="6">
        <v>9.5657044571148102</v>
      </c>
      <c r="P109" s="6"/>
      <c r="Q109" s="6">
        <v>9.5709295167787296</v>
      </c>
      <c r="R109" s="6">
        <v>-5.2250596639176203E-3</v>
      </c>
      <c r="S109" s="6"/>
      <c r="T109">
        <v>10.5335351761527</v>
      </c>
      <c r="V109">
        <v>10.5365341156316</v>
      </c>
      <c r="W109">
        <v>-2.9989394788820698E-3</v>
      </c>
      <c r="X109" s="6"/>
      <c r="Y109" s="22">
        <v>-0.96783071903794105</v>
      </c>
      <c r="Z109" s="6"/>
      <c r="AA109" s="22">
        <v>-0.96560477936141798</v>
      </c>
      <c r="AB109" s="28">
        <v>-2.2259396765232902E-3</v>
      </c>
      <c r="AC109" s="6"/>
      <c r="AD109" s="50"/>
      <c r="AE109" s="22">
        <v>10.619691862671401</v>
      </c>
      <c r="AF109" s="6"/>
      <c r="AG109" s="22">
        <v>10.622548071253</v>
      </c>
      <c r="AH109" s="22">
        <v>-2.8562085815941802E-3</v>
      </c>
      <c r="AI109" s="6"/>
      <c r="AM109">
        <v>-8.6156686518680303E-2</v>
      </c>
      <c r="AN109" s="6"/>
    </row>
    <row r="110" spans="1:40">
      <c r="A110">
        <v>1996</v>
      </c>
      <c r="B110">
        <v>3</v>
      </c>
      <c r="C110" s="17">
        <v>1996.5</v>
      </c>
      <c r="D110" s="6">
        <v>4.5212449510503303</v>
      </c>
      <c r="E110" s="6"/>
      <c r="F110" s="6">
        <v>4.5241759704289501</v>
      </c>
      <c r="G110" s="6">
        <v>-2.93101937862871E-3</v>
      </c>
      <c r="H110" s="6"/>
      <c r="I110" s="6">
        <v>-5.0441089855379104</v>
      </c>
      <c r="J110" s="6"/>
      <c r="K110" s="6">
        <v>-5.0455531397821103</v>
      </c>
      <c r="L110" s="6">
        <v>1.4441542441962999E-3</v>
      </c>
      <c r="M110" s="6"/>
      <c r="N110" s="50"/>
      <c r="O110" s="6">
        <v>9.5653539365882398</v>
      </c>
      <c r="P110" s="6"/>
      <c r="Q110" s="6">
        <v>9.56972911021127</v>
      </c>
      <c r="R110" s="6">
        <v>-4.3751736230248604E-3</v>
      </c>
      <c r="S110" s="6"/>
      <c r="T110">
        <v>10.5318828558663</v>
      </c>
      <c r="V110">
        <v>10.537058396397301</v>
      </c>
      <c r="W110">
        <v>-5.1755405310149804E-3</v>
      </c>
      <c r="X110" s="6"/>
      <c r="Y110" s="22">
        <v>-0.96652891927812701</v>
      </c>
      <c r="Z110" s="6"/>
      <c r="AA110" s="22">
        <v>-0.96732949124881495</v>
      </c>
      <c r="AB110" s="28">
        <v>8.0057197068794596E-4</v>
      </c>
      <c r="AC110" s="6"/>
      <c r="AD110" s="50"/>
      <c r="AE110" s="22">
        <v>10.6201070892812</v>
      </c>
      <c r="AF110" s="6"/>
      <c r="AG110" s="22">
        <v>10.6236121447958</v>
      </c>
      <c r="AH110" s="22">
        <v>-3.50505551462454E-3</v>
      </c>
      <c r="AI110" s="6"/>
      <c r="AM110">
        <v>-8.8224233414838996E-2</v>
      </c>
      <c r="AN110" s="6"/>
    </row>
    <row r="111" spans="1:40">
      <c r="A111">
        <v>1996</v>
      </c>
      <c r="B111">
        <v>4</v>
      </c>
      <c r="C111" s="17">
        <v>1996.75</v>
      </c>
      <c r="D111" s="6">
        <v>4.5259105050024502</v>
      </c>
      <c r="E111" s="6"/>
      <c r="F111" s="6">
        <v>4.52843117491902</v>
      </c>
      <c r="G111" s="6">
        <v>-2.5206699165627399E-3</v>
      </c>
      <c r="H111" s="6"/>
      <c r="I111" s="6">
        <v>-5.0357907160886803</v>
      </c>
      <c r="J111" s="6"/>
      <c r="K111" s="6">
        <v>-5.04026026481315</v>
      </c>
      <c r="L111" s="6">
        <v>4.4695487244696902E-3</v>
      </c>
      <c r="M111" s="6"/>
      <c r="N111" s="50"/>
      <c r="O111" s="6">
        <v>9.5617012210911394</v>
      </c>
      <c r="P111" s="6"/>
      <c r="Q111" s="6">
        <v>9.5686914397323797</v>
      </c>
      <c r="R111" s="6">
        <v>-6.9902186412331702E-3</v>
      </c>
      <c r="S111" s="6"/>
      <c r="T111">
        <v>10.5297200578055</v>
      </c>
      <c r="V111">
        <v>10.537787104037101</v>
      </c>
      <c r="W111">
        <v>-8.0670462315328706E-3</v>
      </c>
      <c r="X111" s="6"/>
      <c r="Y111" s="22">
        <v>-0.96801883671441902</v>
      </c>
      <c r="Z111" s="6"/>
      <c r="AA111" s="22">
        <v>-0.96909589434784704</v>
      </c>
      <c r="AB111" s="28">
        <v>1.0770576334275801E-3</v>
      </c>
      <c r="AC111" s="6"/>
      <c r="AD111" s="50"/>
      <c r="AE111" s="22">
        <v>10.620815019347701</v>
      </c>
      <c r="AF111" s="6"/>
      <c r="AG111" s="22">
        <v>10.6247589858894</v>
      </c>
      <c r="AH111" s="22">
        <v>-3.9439665416569599E-3</v>
      </c>
      <c r="AI111" s="6"/>
      <c r="AM111">
        <v>-9.1094961542198497E-2</v>
      </c>
      <c r="AN111" s="6"/>
    </row>
    <row r="112" spans="1:40">
      <c r="A112">
        <v>1997</v>
      </c>
      <c r="B112">
        <v>1</v>
      </c>
      <c r="C112" s="17">
        <v>1997</v>
      </c>
      <c r="D112" s="6">
        <v>4.5213536998949797</v>
      </c>
      <c r="E112" s="6"/>
      <c r="F112" s="6">
        <v>4.5327465777390596</v>
      </c>
      <c r="G112" s="6">
        <v>-1.13928778440888E-2</v>
      </c>
      <c r="H112" s="6"/>
      <c r="I112" s="6">
        <v>-5.03243452243884</v>
      </c>
      <c r="J112" s="6"/>
      <c r="K112" s="6">
        <v>-5.0350752726395598</v>
      </c>
      <c r="L112" s="6">
        <v>2.6407502007206301E-3</v>
      </c>
      <c r="M112" s="6"/>
      <c r="N112" s="50"/>
      <c r="O112" s="6">
        <v>9.5537882223338197</v>
      </c>
      <c r="P112" s="6"/>
      <c r="Q112" s="6">
        <v>9.5678218503788308</v>
      </c>
      <c r="R112" s="6">
        <v>-1.4033628045009201E-2</v>
      </c>
      <c r="S112" s="6"/>
      <c r="T112">
        <v>10.5289178329256</v>
      </c>
      <c r="V112">
        <v>10.5387246973286</v>
      </c>
      <c r="W112">
        <v>-9.8068644030284702E-3</v>
      </c>
      <c r="X112" s="6"/>
      <c r="Y112" s="22">
        <v>-0.975129610591839</v>
      </c>
      <c r="Z112" s="6"/>
      <c r="AA112" s="22">
        <v>-0.97090310180811801</v>
      </c>
      <c r="AB112" s="28">
        <v>-4.2265087837209904E-3</v>
      </c>
      <c r="AC112" s="6"/>
      <c r="AD112" s="50"/>
      <c r="AE112" s="22">
        <v>10.6238120611008</v>
      </c>
      <c r="AF112" s="6"/>
      <c r="AG112" s="22">
        <v>10.625986571700601</v>
      </c>
      <c r="AH112" s="22">
        <v>-2.1745105997617001E-3</v>
      </c>
      <c r="AI112" s="6"/>
      <c r="AM112">
        <v>-9.4894228175204098E-2</v>
      </c>
      <c r="AN112" s="6"/>
    </row>
    <row r="113" spans="1:40">
      <c r="A113">
        <v>1997</v>
      </c>
      <c r="B113">
        <v>2</v>
      </c>
      <c r="C113" s="17">
        <v>1997.25</v>
      </c>
      <c r="D113" s="6">
        <v>4.5339963665335601</v>
      </c>
      <c r="E113" s="6"/>
      <c r="F113" s="6">
        <v>4.5371226400722096</v>
      </c>
      <c r="G113" s="6">
        <v>-3.1262735386485799E-3</v>
      </c>
      <c r="H113" s="6"/>
      <c r="I113" s="6">
        <v>-5.0238268310124301</v>
      </c>
      <c r="J113" s="6"/>
      <c r="K113" s="6">
        <v>-5.0299986782283401</v>
      </c>
      <c r="L113" s="6">
        <v>6.1718472159135703E-3</v>
      </c>
      <c r="M113" s="6"/>
      <c r="N113" s="50"/>
      <c r="O113" s="6">
        <v>9.557823197546</v>
      </c>
      <c r="P113" s="6"/>
      <c r="Q113" s="6">
        <v>9.5671213183007495</v>
      </c>
      <c r="R113" s="6">
        <v>-9.2981207547584398E-3</v>
      </c>
      <c r="S113" s="6"/>
      <c r="T113">
        <v>10.5304682208331</v>
      </c>
      <c r="V113">
        <v>10.539870593146199</v>
      </c>
      <c r="W113">
        <v>-9.4023723130831592E-3</v>
      </c>
      <c r="X113" s="6"/>
      <c r="Y113" s="22">
        <v>-0.972645023287116</v>
      </c>
      <c r="Z113" s="6"/>
      <c r="AA113" s="22">
        <v>-0.97274955361821502</v>
      </c>
      <c r="AB113" s="28">
        <v>1.04530331098917E-4</v>
      </c>
      <c r="AC113" s="6"/>
      <c r="AD113" s="50"/>
      <c r="AE113" s="22">
        <v>10.6251250034957</v>
      </c>
      <c r="AF113" s="6"/>
      <c r="AG113" s="22">
        <v>10.6272904144172</v>
      </c>
      <c r="AH113" s="22">
        <v>-2.16541092152944E-3</v>
      </c>
      <c r="AI113" s="6"/>
      <c r="AM113">
        <v>-9.4656782662584302E-2</v>
      </c>
      <c r="AN113" s="6"/>
    </row>
    <row r="114" spans="1:40">
      <c r="A114">
        <v>1997</v>
      </c>
      <c r="B114">
        <v>3</v>
      </c>
      <c r="C114" s="17">
        <v>1997.5</v>
      </c>
      <c r="D114" s="6">
        <v>4.5376405291944897</v>
      </c>
      <c r="E114" s="6"/>
      <c r="F114" s="6">
        <v>4.5415527025529201</v>
      </c>
      <c r="G114" s="6">
        <v>-3.9121733584295201E-3</v>
      </c>
      <c r="H114" s="6"/>
      <c r="I114" s="6">
        <v>-5.0213123726303701</v>
      </c>
      <c r="J114" s="6"/>
      <c r="K114" s="6">
        <v>-5.0250293460776598</v>
      </c>
      <c r="L114" s="6">
        <v>3.7169734472861601E-3</v>
      </c>
      <c r="M114" s="6"/>
      <c r="N114" s="50"/>
      <c r="O114" s="6">
        <v>9.5589529018248705</v>
      </c>
      <c r="P114" s="6"/>
      <c r="Q114" s="6">
        <v>9.5665820486307709</v>
      </c>
      <c r="R114" s="6">
        <v>-7.6291468059021999E-3</v>
      </c>
      <c r="S114" s="6"/>
      <c r="T114">
        <v>10.5322828612051</v>
      </c>
      <c r="V114">
        <v>10.541218079073399</v>
      </c>
      <c r="W114">
        <v>-8.9352178683004199E-3</v>
      </c>
      <c r="X114" s="6"/>
      <c r="Y114" s="22">
        <v>-0.97332995938024403</v>
      </c>
      <c r="Z114" s="6"/>
      <c r="AA114" s="22">
        <v>-0.97463633133471295</v>
      </c>
      <c r="AB114" s="28">
        <v>1.30637195446947E-3</v>
      </c>
      <c r="AC114" s="6"/>
      <c r="AD114" s="50"/>
      <c r="AE114" s="22">
        <v>10.627866891777</v>
      </c>
      <c r="AF114" s="6"/>
      <c r="AG114" s="22">
        <v>10.6286646671578</v>
      </c>
      <c r="AH114" s="22">
        <v>-7.9777538085679101E-4</v>
      </c>
      <c r="AI114" s="6"/>
      <c r="AM114">
        <v>-9.5584030571909603E-2</v>
      </c>
      <c r="AN114" s="6"/>
    </row>
    <row r="115" spans="1:40">
      <c r="A115">
        <v>1997</v>
      </c>
      <c r="B115">
        <v>4</v>
      </c>
      <c r="C115" s="17">
        <v>1997.75</v>
      </c>
      <c r="D115" s="6">
        <v>4.5453140188347199</v>
      </c>
      <c r="E115" s="6"/>
      <c r="F115" s="6">
        <v>4.5460281518946903</v>
      </c>
      <c r="G115" s="6">
        <v>-7.1413305997047795E-4</v>
      </c>
      <c r="H115" s="6"/>
      <c r="I115" s="6">
        <v>-5.01476731247726</v>
      </c>
      <c r="J115" s="6"/>
      <c r="K115" s="6">
        <v>-5.0201622832811497</v>
      </c>
      <c r="L115" s="6">
        <v>5.3949708038931697E-3</v>
      </c>
      <c r="M115" s="6"/>
      <c r="N115" s="50"/>
      <c r="O115" s="6">
        <v>9.5600813313119808</v>
      </c>
      <c r="P115" s="6"/>
      <c r="Q115" s="6">
        <v>9.5661904351760203</v>
      </c>
      <c r="R115" s="6">
        <v>-6.1091038640377297E-3</v>
      </c>
      <c r="S115" s="6"/>
      <c r="T115">
        <v>10.5322561991598</v>
      </c>
      <c r="V115">
        <v>10.5427545662114</v>
      </c>
      <c r="W115">
        <v>-1.0498367051574999E-2</v>
      </c>
      <c r="X115" s="6"/>
      <c r="Y115" s="22">
        <v>-0.97217486784788099</v>
      </c>
      <c r="Z115" s="6"/>
      <c r="AA115" s="22">
        <v>-0.97656445118273405</v>
      </c>
      <c r="AB115" s="28">
        <v>4.3895833348530601E-3</v>
      </c>
      <c r="AC115" s="6"/>
      <c r="AD115" s="50"/>
      <c r="AE115" s="22">
        <v>10.6285935655809</v>
      </c>
      <c r="AF115" s="6"/>
      <c r="AG115" s="22">
        <v>10.6301021296594</v>
      </c>
      <c r="AH115" s="22">
        <v>-1.5085640784864201E-3</v>
      </c>
      <c r="AI115" s="6"/>
      <c r="AM115">
        <v>-9.6337366421055004E-2</v>
      </c>
      <c r="AN115" s="6"/>
    </row>
    <row r="116" spans="1:40">
      <c r="A116">
        <v>1998</v>
      </c>
      <c r="B116">
        <v>1</v>
      </c>
      <c r="C116" s="17">
        <v>1998</v>
      </c>
      <c r="D116" s="6">
        <v>4.55492896955134</v>
      </c>
      <c r="E116" s="6"/>
      <c r="F116" s="6">
        <v>4.5505379297026902</v>
      </c>
      <c r="G116" s="6">
        <v>4.3910398486497401E-3</v>
      </c>
      <c r="H116" s="6"/>
      <c r="I116" s="6">
        <v>-5.0051523617606399</v>
      </c>
      <c r="J116" s="6"/>
      <c r="K116" s="6">
        <v>-5.0153901738240396</v>
      </c>
      <c r="L116" s="6">
        <v>1.0237812063406701E-2</v>
      </c>
      <c r="M116" s="6"/>
      <c r="N116" s="50"/>
      <c r="O116" s="6">
        <v>9.5600813313119808</v>
      </c>
      <c r="P116" s="6"/>
      <c r="Q116" s="6">
        <v>9.5659281035269004</v>
      </c>
      <c r="R116" s="6">
        <v>-5.8467722149142497E-3</v>
      </c>
      <c r="S116" s="6"/>
      <c r="T116">
        <v>10.5348125194527</v>
      </c>
      <c r="V116">
        <v>10.5444618811502</v>
      </c>
      <c r="W116">
        <v>-9.6493616974875299E-3</v>
      </c>
      <c r="X116" s="6"/>
      <c r="Y116" s="22">
        <v>-0.974731188140744</v>
      </c>
      <c r="Z116" s="6"/>
      <c r="AA116" s="22">
        <v>-0.97853411290492598</v>
      </c>
      <c r="AB116" s="28">
        <v>3.8029247641821998E-3</v>
      </c>
      <c r="AC116" s="6"/>
      <c r="AD116" s="50"/>
      <c r="AE116" s="22">
        <v>10.6306496116833</v>
      </c>
      <c r="AF116" s="6"/>
      <c r="AG116" s="22">
        <v>10.631595103048999</v>
      </c>
      <c r="AH116" s="22">
        <v>-9.4549136567678705E-4</v>
      </c>
      <c r="AI116" s="6"/>
      <c r="AM116">
        <v>-9.5837092230620494E-2</v>
      </c>
      <c r="AN116" s="6"/>
    </row>
    <row r="117" spans="1:40">
      <c r="A117">
        <v>1998</v>
      </c>
      <c r="B117">
        <v>2</v>
      </c>
      <c r="C117" s="17">
        <v>1998.25</v>
      </c>
      <c r="D117" s="6">
        <v>4.5502915244780997</v>
      </c>
      <c r="E117" s="6"/>
      <c r="F117" s="6">
        <v>4.5550705312488997</v>
      </c>
      <c r="G117" s="6">
        <v>-4.7790067708062198E-3</v>
      </c>
      <c r="H117" s="6"/>
      <c r="I117" s="6">
        <v>-5.0112689407538404</v>
      </c>
      <c r="J117" s="6"/>
      <c r="K117" s="6">
        <v>-5.0107023298348201</v>
      </c>
      <c r="L117" s="6">
        <v>-5.6661091902032701E-4</v>
      </c>
      <c r="M117" s="6"/>
      <c r="N117" s="50"/>
      <c r="O117" s="6">
        <v>9.5615604652319508</v>
      </c>
      <c r="P117" s="6"/>
      <c r="Q117" s="6">
        <v>9.5657728610838699</v>
      </c>
      <c r="R117" s="6">
        <v>-4.2123958519262299E-3</v>
      </c>
      <c r="S117" s="6"/>
      <c r="T117">
        <v>10.540514015956701</v>
      </c>
      <c r="V117">
        <v>10.5463152890002</v>
      </c>
      <c r="W117">
        <v>-5.8012730435237298E-3</v>
      </c>
      <c r="X117" s="6"/>
      <c r="Y117" s="22">
        <v>-0.97895355072478696</v>
      </c>
      <c r="Z117" s="6"/>
      <c r="AA117" s="22">
        <v>-0.98054277275435298</v>
      </c>
      <c r="AB117" s="28">
        <v>1.5892220295657901E-3</v>
      </c>
      <c r="AC117" s="6"/>
      <c r="AD117" s="50"/>
      <c r="AE117" s="22">
        <v>10.6334968978286</v>
      </c>
      <c r="AF117" s="6"/>
      <c r="AG117" s="22">
        <v>10.6331349456014</v>
      </c>
      <c r="AH117" s="22">
        <v>3.6195222724266698E-4</v>
      </c>
      <c r="AI117" s="6"/>
      <c r="AM117">
        <v>-9.2982881871901304E-2</v>
      </c>
      <c r="AN117" s="6"/>
    </row>
    <row r="118" spans="1:40">
      <c r="A118">
        <v>1998</v>
      </c>
      <c r="B118">
        <v>3</v>
      </c>
      <c r="C118" s="17">
        <v>1998.5</v>
      </c>
      <c r="D118" s="6">
        <v>4.5536663431209696</v>
      </c>
      <c r="E118" s="6"/>
      <c r="F118" s="6">
        <v>4.5596171962052301</v>
      </c>
      <c r="G118" s="6">
        <v>-5.9508530842569103E-3</v>
      </c>
      <c r="H118" s="6"/>
      <c r="I118" s="6">
        <v>-5.01049490381103</v>
      </c>
      <c r="J118" s="6"/>
      <c r="K118" s="6">
        <v>-5.0060816648094297</v>
      </c>
      <c r="L118" s="6">
        <v>-4.4132390015967299E-3</v>
      </c>
      <c r="M118" s="6"/>
      <c r="N118" s="50"/>
      <c r="O118" s="6">
        <v>9.5641612469320005</v>
      </c>
      <c r="P118" s="6"/>
      <c r="Q118" s="6">
        <v>9.5656988610147895</v>
      </c>
      <c r="R118" s="6">
        <v>-1.5376140827854099E-3</v>
      </c>
      <c r="S118" s="6"/>
      <c r="T118">
        <v>10.546104305546301</v>
      </c>
      <c r="V118">
        <v>10.548284024020999</v>
      </c>
      <c r="W118">
        <v>-2.1797184746912201E-3</v>
      </c>
      <c r="X118" s="6"/>
      <c r="Y118" s="22">
        <v>-0.98194305861433495</v>
      </c>
      <c r="Z118" s="6"/>
      <c r="AA118" s="22">
        <v>-0.98258551015610096</v>
      </c>
      <c r="AB118" s="28">
        <v>6.4245154176556496E-4</v>
      </c>
      <c r="AC118" s="6"/>
      <c r="AD118" s="50"/>
      <c r="AE118" s="22">
        <v>10.6359756313345</v>
      </c>
      <c r="AF118" s="6"/>
      <c r="AG118" s="22">
        <v>10.634712424659</v>
      </c>
      <c r="AH118" s="22">
        <v>1.2632066754640901E-3</v>
      </c>
      <c r="AI118" s="6"/>
      <c r="AM118">
        <v>-8.9871325788184506E-2</v>
      </c>
      <c r="AN118" s="6"/>
    </row>
    <row r="119" spans="1:40">
      <c r="A119">
        <v>1998</v>
      </c>
      <c r="B119">
        <v>4</v>
      </c>
      <c r="C119" s="17">
        <v>1998.75</v>
      </c>
      <c r="D119" s="6">
        <v>4.5517694092609702</v>
      </c>
      <c r="E119" s="6"/>
      <c r="F119" s="6">
        <v>4.5641661773643296</v>
      </c>
      <c r="G119" s="6">
        <v>-1.23967681033594E-2</v>
      </c>
      <c r="H119" s="6"/>
      <c r="I119" s="6">
        <v>-5.01435551036879</v>
      </c>
      <c r="J119" s="6"/>
      <c r="K119" s="6">
        <v>-5.0015114463756296</v>
      </c>
      <c r="L119" s="6">
        <v>-1.28440639931586E-2</v>
      </c>
      <c r="M119" s="6"/>
      <c r="N119" s="50"/>
      <c r="O119" s="6">
        <v>9.5661249196297593</v>
      </c>
      <c r="P119" s="6"/>
      <c r="Q119" s="6">
        <v>9.5656776237400791</v>
      </c>
      <c r="R119" s="6">
        <v>4.4729588968195301E-4</v>
      </c>
      <c r="S119" s="6"/>
      <c r="T119">
        <v>10.550145669363101</v>
      </c>
      <c r="V119">
        <v>10.550333694676301</v>
      </c>
      <c r="W119">
        <v>-1.8802531323380801E-4</v>
      </c>
      <c r="X119" s="6"/>
      <c r="Y119" s="22">
        <v>-0.98402074973334996</v>
      </c>
      <c r="Z119" s="6"/>
      <c r="AA119" s="22">
        <v>-0.98465641127148895</v>
      </c>
      <c r="AB119" s="28">
        <v>6.3566153813954197E-4</v>
      </c>
      <c r="AC119" s="6"/>
      <c r="AD119" s="50"/>
      <c r="AE119" s="22">
        <v>10.638400282328501</v>
      </c>
      <c r="AF119" s="6"/>
      <c r="AG119" s="22">
        <v>10.636318533784699</v>
      </c>
      <c r="AH119" s="22">
        <v>2.0817485438051602E-3</v>
      </c>
      <c r="AI119" s="6"/>
      <c r="AM119">
        <v>-8.8254612965423099E-2</v>
      </c>
      <c r="AN119" s="6"/>
    </row>
    <row r="120" spans="1:40">
      <c r="A120">
        <v>1999</v>
      </c>
      <c r="B120">
        <v>1</v>
      </c>
      <c r="C120" s="17">
        <v>1999</v>
      </c>
      <c r="D120" s="6">
        <v>4.5624714314549699</v>
      </c>
      <c r="E120" s="6"/>
      <c r="F120" s="6">
        <v>4.5687020082357002</v>
      </c>
      <c r="G120" s="6">
        <v>-6.2305767807275796E-3</v>
      </c>
      <c r="H120" s="6"/>
      <c r="I120" s="6">
        <v>-5.00267213382714</v>
      </c>
      <c r="J120" s="6"/>
      <c r="K120" s="6">
        <v>-4.9969777004355604</v>
      </c>
      <c r="L120" s="6">
        <v>-5.6944333915796E-3</v>
      </c>
      <c r="M120" s="6"/>
      <c r="N120" s="50"/>
      <c r="O120" s="6">
        <v>9.5651435652821206</v>
      </c>
      <c r="P120" s="6"/>
      <c r="Q120" s="6">
        <v>9.5656797086713699</v>
      </c>
      <c r="R120" s="6">
        <v>-5.3614338925989102E-4</v>
      </c>
      <c r="S120" s="6"/>
      <c r="T120">
        <v>10.551323510386</v>
      </c>
      <c r="V120">
        <v>10.552428547105899</v>
      </c>
      <c r="W120">
        <v>-1.10503671989548E-3</v>
      </c>
      <c r="X120" s="6"/>
      <c r="Y120" s="22">
        <v>-0.98617994510395002</v>
      </c>
      <c r="Z120" s="6"/>
      <c r="AA120" s="22">
        <v>-0.98674916072962204</v>
      </c>
      <c r="AB120" s="28">
        <v>5.69215625671914E-4</v>
      </c>
      <c r="AC120" s="6"/>
      <c r="AD120" s="50"/>
      <c r="AE120" s="22">
        <v>10.6378006684618</v>
      </c>
      <c r="AF120" s="6"/>
      <c r="AG120" s="22">
        <v>10.637945056045201</v>
      </c>
      <c r="AH120" s="22">
        <v>-1.4438758338286499E-4</v>
      </c>
      <c r="AI120" s="6"/>
      <c r="AM120">
        <v>-8.6477158075823804E-2</v>
      </c>
      <c r="AN120" s="6"/>
    </row>
    <row r="121" spans="1:40">
      <c r="A121">
        <v>1999</v>
      </c>
      <c r="B121">
        <v>2</v>
      </c>
      <c r="C121" s="17">
        <v>1999.25</v>
      </c>
      <c r="D121" s="6">
        <v>4.5620538949144596</v>
      </c>
      <c r="E121" s="6"/>
      <c r="F121" s="6">
        <v>4.5732014743487497</v>
      </c>
      <c r="G121" s="6">
        <v>-1.1147579434294499E-2</v>
      </c>
      <c r="H121" s="6"/>
      <c r="I121" s="6">
        <v>-5.0015455936992801</v>
      </c>
      <c r="J121" s="6"/>
      <c r="K121" s="6">
        <v>-4.9924744804313601</v>
      </c>
      <c r="L121" s="6">
        <v>-9.0711132679217599E-3</v>
      </c>
      <c r="M121" s="6"/>
      <c r="N121" s="50"/>
      <c r="O121" s="6">
        <v>9.5635994886137397</v>
      </c>
      <c r="P121" s="6"/>
      <c r="Q121" s="6">
        <v>9.5656759547802199</v>
      </c>
      <c r="R121" s="6">
        <v>-2.07646616648027E-3</v>
      </c>
      <c r="S121" s="6"/>
      <c r="T121">
        <v>10.5504337141953</v>
      </c>
      <c r="V121">
        <v>10.554532709933801</v>
      </c>
      <c r="W121">
        <v>-4.0989957384560604E-3</v>
      </c>
      <c r="X121" s="6"/>
      <c r="Y121" s="22">
        <v>-0.98683422558161304</v>
      </c>
      <c r="Z121" s="6"/>
      <c r="AA121" s="22">
        <v>-0.98885704587114298</v>
      </c>
      <c r="AB121" s="28">
        <v>2.0228202895292702E-3</v>
      </c>
      <c r="AC121" s="6"/>
      <c r="AD121" s="50"/>
      <c r="AE121" s="22">
        <v>10.634989686972499</v>
      </c>
      <c r="AF121" s="6"/>
      <c r="AG121" s="22">
        <v>10.6395850756003</v>
      </c>
      <c r="AH121" s="22">
        <v>-4.5953886278571297E-3</v>
      </c>
      <c r="AI121" s="6"/>
      <c r="AM121">
        <v>-8.4555972777177899E-2</v>
      </c>
      <c r="AN121" s="6"/>
    </row>
    <row r="122" spans="1:40">
      <c r="A122">
        <v>1999</v>
      </c>
      <c r="B122">
        <v>3</v>
      </c>
      <c r="C122" s="17">
        <v>1999.5</v>
      </c>
      <c r="D122" s="6">
        <v>4.5748140659731904</v>
      </c>
      <c r="E122" s="6"/>
      <c r="F122" s="6">
        <v>4.5776374671224298</v>
      </c>
      <c r="G122" s="6">
        <v>-2.8234011492420598E-3</v>
      </c>
      <c r="H122" s="6"/>
      <c r="I122" s="6">
        <v>-4.9927111199359198</v>
      </c>
      <c r="J122" s="6"/>
      <c r="K122" s="6">
        <v>-4.9879993988260303</v>
      </c>
      <c r="L122" s="6">
        <v>-4.7117211098877104E-3</v>
      </c>
      <c r="M122" s="6"/>
      <c r="N122" s="50"/>
      <c r="O122" s="6">
        <v>9.5675251859091102</v>
      </c>
      <c r="P122" s="6"/>
      <c r="Q122" s="6">
        <v>9.5656368659485604</v>
      </c>
      <c r="R122" s="6">
        <v>1.88831996054617E-3</v>
      </c>
      <c r="S122" s="6"/>
      <c r="T122">
        <v>10.5596335549515</v>
      </c>
      <c r="V122">
        <v>10.5566096211359</v>
      </c>
      <c r="W122">
        <v>3.02393381569388E-3</v>
      </c>
      <c r="X122" s="6"/>
      <c r="Y122" s="22">
        <v>-0.99210836904247401</v>
      </c>
      <c r="Z122" s="6"/>
      <c r="AA122" s="22">
        <v>-0.99097299827692897</v>
      </c>
      <c r="AB122" s="28">
        <v>-1.1353707655457001E-3</v>
      </c>
      <c r="AC122" s="6"/>
      <c r="AD122" s="50"/>
      <c r="AE122" s="22">
        <v>10.641631999026799</v>
      </c>
      <c r="AF122" s="6"/>
      <c r="AG122" s="22">
        <v>10.6412315863675</v>
      </c>
      <c r="AH122" s="22">
        <v>4.0041265924806098E-4</v>
      </c>
      <c r="AI122" s="6"/>
      <c r="AM122">
        <v>-8.1998444075213797E-2</v>
      </c>
      <c r="AN122" s="6"/>
    </row>
    <row r="123" spans="1:40">
      <c r="A123">
        <v>1999</v>
      </c>
      <c r="B123">
        <v>4</v>
      </c>
      <c r="C123" s="17">
        <v>1999.75</v>
      </c>
      <c r="D123" s="6">
        <v>4.5855795362230802</v>
      </c>
      <c r="E123" s="6"/>
      <c r="F123" s="6">
        <v>4.5819759107385201</v>
      </c>
      <c r="G123" s="6">
        <v>3.60362548456727E-3</v>
      </c>
      <c r="H123" s="6"/>
      <c r="I123" s="6">
        <v>-4.9862043917669299</v>
      </c>
      <c r="J123" s="6"/>
      <c r="K123" s="6">
        <v>-4.9835557375283699</v>
      </c>
      <c r="L123" s="6">
        <v>-2.6486542385510902E-3</v>
      </c>
      <c r="M123" s="6"/>
      <c r="N123" s="50"/>
      <c r="O123" s="6">
        <v>9.5717839279900101</v>
      </c>
      <c r="P123" s="6"/>
      <c r="Q123" s="6">
        <v>9.5655316482669903</v>
      </c>
      <c r="R123" s="6">
        <v>6.2522797230233299E-3</v>
      </c>
      <c r="S123" s="6"/>
      <c r="T123">
        <v>10.564137367503299</v>
      </c>
      <c r="V123">
        <v>10.558620156815801</v>
      </c>
      <c r="W123">
        <v>5.5172106874436999E-3</v>
      </c>
      <c r="X123" s="6"/>
      <c r="Y123" s="22">
        <v>-0.99235343951328003</v>
      </c>
      <c r="Z123" s="6"/>
      <c r="AA123" s="22">
        <v>-0.99308868526517502</v>
      </c>
      <c r="AB123" s="28">
        <v>7.3524575189520803E-4</v>
      </c>
      <c r="AC123" s="6"/>
      <c r="AD123" s="50"/>
      <c r="AE123" s="22">
        <v>10.6433990370719</v>
      </c>
      <c r="AF123" s="6"/>
      <c r="AG123" s="22">
        <v>10.6428747101463</v>
      </c>
      <c r="AH123" s="22">
        <v>5.2432692562298601E-4</v>
      </c>
      <c r="AI123" s="6"/>
      <c r="AM123">
        <v>-7.9261669568660306E-2</v>
      </c>
      <c r="AN123" s="6"/>
    </row>
    <row r="124" spans="1:40">
      <c r="A124">
        <v>2000</v>
      </c>
      <c r="B124">
        <v>1</v>
      </c>
      <c r="C124" s="17">
        <v>2000</v>
      </c>
      <c r="D124" s="6">
        <v>4.5970372027578996</v>
      </c>
      <c r="E124" s="6"/>
      <c r="F124" s="6">
        <v>4.5861809647530798</v>
      </c>
      <c r="G124" s="6">
        <v>1.08562380048198E-2</v>
      </c>
      <c r="H124" s="6"/>
      <c r="I124" s="6">
        <v>-4.9795422308255999</v>
      </c>
      <c r="J124" s="6"/>
      <c r="K124" s="6">
        <v>-4.9791497232728803</v>
      </c>
      <c r="L124" s="6">
        <v>-3.9250755272490702E-4</v>
      </c>
      <c r="M124" s="6"/>
      <c r="N124" s="50"/>
      <c r="O124" s="6">
        <v>9.5765794335835093</v>
      </c>
      <c r="P124" s="6"/>
      <c r="Q124" s="6">
        <v>9.5653306880260498</v>
      </c>
      <c r="R124" s="6">
        <v>1.1248745557452301E-2</v>
      </c>
      <c r="S124" s="6"/>
      <c r="T124">
        <v>10.5697772789261</v>
      </c>
      <c r="V124">
        <v>10.5605270830359</v>
      </c>
      <c r="W124">
        <v>9.2501958902175795E-3</v>
      </c>
      <c r="X124" s="6"/>
      <c r="Y124" s="22">
        <v>-0.99319784534267896</v>
      </c>
      <c r="Z124" s="6"/>
      <c r="AA124" s="22">
        <v>-0.99519648376080705</v>
      </c>
      <c r="AB124" s="28">
        <v>1.9986384181275301E-3</v>
      </c>
      <c r="AC124" s="6"/>
      <c r="AD124" s="50"/>
      <c r="AE124" s="22">
        <v>10.645924772307101</v>
      </c>
      <c r="AF124" s="6"/>
      <c r="AG124" s="22">
        <v>10.6445048189942</v>
      </c>
      <c r="AH124" s="22">
        <v>1.41995331293998E-3</v>
      </c>
      <c r="AI124" s="6"/>
      <c r="AM124">
        <v>-7.6147493380965603E-2</v>
      </c>
      <c r="AN124" s="6"/>
    </row>
    <row r="125" spans="1:40">
      <c r="A125">
        <v>2000</v>
      </c>
      <c r="B125">
        <v>2</v>
      </c>
      <c r="C125" s="17">
        <v>2000.25</v>
      </c>
      <c r="D125" s="6">
        <v>4.60816569496789</v>
      </c>
      <c r="E125" s="6"/>
      <c r="F125" s="6">
        <v>4.5902190409881101</v>
      </c>
      <c r="G125" s="6">
        <v>1.7946653979772801E-2</v>
      </c>
      <c r="H125" s="6"/>
      <c r="I125" s="6">
        <v>-4.9700071436429001</v>
      </c>
      <c r="J125" s="6"/>
      <c r="K125" s="6">
        <v>-4.9747892382029297</v>
      </c>
      <c r="L125" s="6">
        <v>4.7820945600358603E-3</v>
      </c>
      <c r="M125" s="6"/>
      <c r="N125" s="50"/>
      <c r="O125" s="6">
        <v>9.5781728386107901</v>
      </c>
      <c r="P125" s="6"/>
      <c r="Q125" s="6">
        <v>9.5650082791911508</v>
      </c>
      <c r="R125" s="6">
        <v>1.3164559419641E-2</v>
      </c>
      <c r="S125" s="6"/>
      <c r="T125">
        <v>10.5741078985144</v>
      </c>
      <c r="V125">
        <v>10.562296614115199</v>
      </c>
      <c r="W125">
        <v>1.1811284399245199E-2</v>
      </c>
      <c r="X125" s="6"/>
      <c r="Y125" s="22">
        <v>-0.99593505990367004</v>
      </c>
      <c r="Z125" s="6"/>
      <c r="AA125" s="22">
        <v>-0.99728831116015304</v>
      </c>
      <c r="AB125" s="28">
        <v>1.3532512564823299E-3</v>
      </c>
      <c r="AC125" s="6"/>
      <c r="AD125" s="50"/>
      <c r="AE125" s="22">
        <v>10.649345772008701</v>
      </c>
      <c r="AF125" s="6"/>
      <c r="AG125" s="22">
        <v>10.646112612673001</v>
      </c>
      <c r="AH125" s="22">
        <v>3.23315933573375E-3</v>
      </c>
      <c r="AI125" s="6"/>
      <c r="AM125">
        <v>-7.5237873494279794E-2</v>
      </c>
      <c r="AN125" s="6"/>
    </row>
    <row r="126" spans="1:40">
      <c r="A126">
        <v>2000</v>
      </c>
      <c r="B126">
        <v>3</v>
      </c>
      <c r="C126" s="17">
        <v>2000.5</v>
      </c>
      <c r="D126" s="6">
        <v>4.6077668118353499</v>
      </c>
      <c r="E126" s="6"/>
      <c r="F126" s="6">
        <v>4.5940633364143704</v>
      </c>
      <c r="G126" s="6">
        <v>1.3703475420984801E-2</v>
      </c>
      <c r="H126" s="6"/>
      <c r="I126" s="6">
        <v>-4.9686045990035801</v>
      </c>
      <c r="J126" s="6"/>
      <c r="K126" s="6">
        <v>-4.9704824097791498</v>
      </c>
      <c r="L126" s="6">
        <v>1.87781077557147E-3</v>
      </c>
      <c r="M126" s="6"/>
      <c r="N126" s="50"/>
      <c r="O126" s="6">
        <v>9.5763714108389397</v>
      </c>
      <c r="P126" s="6"/>
      <c r="Q126" s="6">
        <v>9.5645457461936303</v>
      </c>
      <c r="R126" s="6">
        <v>1.1825664645309399E-2</v>
      </c>
      <c r="S126" s="6"/>
      <c r="T126">
        <v>10.576278952839001</v>
      </c>
      <c r="V126">
        <v>10.563900745744901</v>
      </c>
      <c r="W126">
        <v>1.2378207094020099E-2</v>
      </c>
      <c r="X126" s="6"/>
      <c r="Y126" s="22">
        <v>-0.99990754200005905</v>
      </c>
      <c r="Z126" s="6"/>
      <c r="AA126" s="22">
        <v>-0.99935483571053096</v>
      </c>
      <c r="AB126" s="28">
        <v>-5.5270628952841505E-4</v>
      </c>
      <c r="AC126" s="6"/>
      <c r="AD126" s="50"/>
      <c r="AE126" s="22">
        <v>10.650791424048</v>
      </c>
      <c r="AF126" s="6"/>
      <c r="AG126" s="22">
        <v>10.647689678415301</v>
      </c>
      <c r="AH126" s="22">
        <v>3.1017456326853901E-3</v>
      </c>
      <c r="AI126" s="6"/>
      <c r="AM126">
        <v>-7.4512471209028902E-2</v>
      </c>
      <c r="AN126" s="6"/>
    </row>
    <row r="127" spans="1:40">
      <c r="A127">
        <v>2000</v>
      </c>
      <c r="B127">
        <v>4</v>
      </c>
      <c r="C127" s="17">
        <v>2000.75</v>
      </c>
      <c r="D127" s="6">
        <v>4.60846475293752</v>
      </c>
      <c r="E127" s="6"/>
      <c r="F127" s="6">
        <v>4.5976982646613296</v>
      </c>
      <c r="G127" s="6">
        <v>1.07664882761868E-2</v>
      </c>
      <c r="H127" s="6"/>
      <c r="I127" s="6">
        <v>-4.9683919770082499</v>
      </c>
      <c r="J127" s="6"/>
      <c r="K127" s="6">
        <v>-4.9662343766530403</v>
      </c>
      <c r="L127" s="6">
        <v>-2.1576003552059501E-3</v>
      </c>
      <c r="M127" s="6"/>
      <c r="N127" s="50"/>
      <c r="O127" s="6">
        <v>9.5768567299457708</v>
      </c>
      <c r="P127" s="6"/>
      <c r="Q127" s="6">
        <v>9.5639326413144907</v>
      </c>
      <c r="R127" s="6">
        <v>1.29240886312782E-2</v>
      </c>
      <c r="S127" s="6"/>
      <c r="T127">
        <v>10.579819140167499</v>
      </c>
      <c r="V127">
        <v>10.5653188556694</v>
      </c>
      <c r="W127">
        <v>1.45002844981103E-2</v>
      </c>
      <c r="X127" s="6"/>
      <c r="Y127" s="22">
        <v>-1.00296241022173</v>
      </c>
      <c r="Z127" s="6"/>
      <c r="AA127" s="22">
        <v>-1.0013858798772199</v>
      </c>
      <c r="AB127" s="28">
        <v>-1.5765303445149899E-3</v>
      </c>
      <c r="AC127" s="6"/>
      <c r="AD127" s="50"/>
      <c r="AE127" s="22">
        <v>10.653652859318401</v>
      </c>
      <c r="AF127" s="6"/>
      <c r="AG127" s="22">
        <v>10.6492296241784</v>
      </c>
      <c r="AH127" s="22">
        <v>4.42323513995468E-3</v>
      </c>
      <c r="AI127" s="6"/>
      <c r="AM127">
        <v>-7.3833719150884894E-2</v>
      </c>
      <c r="AN127" s="6"/>
    </row>
    <row r="128" spans="1:40">
      <c r="A128" s="39">
        <v>2001</v>
      </c>
      <c r="B128" s="39">
        <v>1</v>
      </c>
      <c r="C128" s="17">
        <v>2001</v>
      </c>
      <c r="D128" s="6">
        <v>4.6186785360128804</v>
      </c>
      <c r="E128" s="6"/>
      <c r="F128" s="6">
        <v>4.6011168040306298</v>
      </c>
      <c r="G128" s="6">
        <v>1.7561731982252301E-2</v>
      </c>
      <c r="H128" s="6"/>
      <c r="I128" s="6">
        <v>-4.9552627399727598</v>
      </c>
      <c r="J128" s="6"/>
      <c r="K128" s="6">
        <v>-4.9620491038443797</v>
      </c>
      <c r="L128" s="6">
        <v>6.7863638716198996E-3</v>
      </c>
      <c r="M128" s="6"/>
      <c r="N128" s="50"/>
      <c r="O128" s="6">
        <v>9.5739412759856393</v>
      </c>
      <c r="P128" s="6"/>
      <c r="Q128" s="6">
        <v>9.5631659078751401</v>
      </c>
      <c r="R128" s="6">
        <v>1.07753681105045E-2</v>
      </c>
      <c r="S128" s="6"/>
      <c r="T128">
        <v>10.5796157279264</v>
      </c>
      <c r="V128">
        <v>10.566538058012</v>
      </c>
      <c r="W128">
        <v>1.30776699144181E-2</v>
      </c>
      <c r="X128" s="6"/>
      <c r="Y128" s="22">
        <v>-1.00567445194083</v>
      </c>
      <c r="Z128" s="6"/>
      <c r="AA128" s="22">
        <v>-1.00337161156694</v>
      </c>
      <c r="AB128" s="28">
        <v>-2.3028403738831701E-3</v>
      </c>
      <c r="AC128" s="6"/>
      <c r="AD128" s="50"/>
      <c r="AE128" s="22">
        <v>10.652991436763401</v>
      </c>
      <c r="AF128" s="6"/>
      <c r="AG128" s="22">
        <v>10.650727996510501</v>
      </c>
      <c r="AH128" s="22">
        <v>2.2634402528485201E-3</v>
      </c>
      <c r="AI128" s="6"/>
      <c r="AM128">
        <v>-7.3375708836918505E-2</v>
      </c>
      <c r="AN128" s="6"/>
    </row>
    <row r="129" spans="1:40">
      <c r="A129" s="41">
        <v>2001</v>
      </c>
      <c r="B129" s="41">
        <v>2</v>
      </c>
      <c r="C129" s="17">
        <v>2001.25</v>
      </c>
      <c r="D129" s="6">
        <v>4.6192703103668702</v>
      </c>
      <c r="E129" s="6"/>
      <c r="F129" s="6">
        <v>4.6043186618790601</v>
      </c>
      <c r="G129" s="6">
        <v>1.49516484878127E-2</v>
      </c>
      <c r="H129" s="6"/>
      <c r="I129" s="6">
        <v>-4.9545319222370097</v>
      </c>
      <c r="J129" s="6"/>
      <c r="K129" s="6">
        <v>-4.9579319048731696</v>
      </c>
      <c r="L129" s="6">
        <v>3.3999826361581502E-3</v>
      </c>
      <c r="M129" s="6"/>
      <c r="N129" s="50"/>
      <c r="O129" s="6">
        <v>9.5738022326038799</v>
      </c>
      <c r="P129" s="6"/>
      <c r="Q129" s="6">
        <v>9.5622505667523701</v>
      </c>
      <c r="R129" s="6">
        <v>1.1551665851515101E-2</v>
      </c>
      <c r="S129" s="6"/>
      <c r="T129">
        <v>10.580454536867</v>
      </c>
      <c r="V129">
        <v>10.5675545295743</v>
      </c>
      <c r="W129">
        <v>1.2900007292689201E-2</v>
      </c>
      <c r="X129" s="6"/>
      <c r="Y129" s="22">
        <v>-1.0066523042631399</v>
      </c>
      <c r="Z129" s="6"/>
      <c r="AA129" s="22">
        <v>-1.0053031840178701</v>
      </c>
      <c r="AB129" s="28">
        <v>-1.34912024526845E-3</v>
      </c>
      <c r="AC129" s="6"/>
      <c r="AD129" s="50"/>
      <c r="AE129" s="22">
        <v>10.6550687219331</v>
      </c>
      <c r="AF129" s="6"/>
      <c r="AG129" s="22">
        <v>10.6521831064818</v>
      </c>
      <c r="AH129" s="22">
        <v>2.8856154512375502E-3</v>
      </c>
      <c r="AI129" s="6"/>
      <c r="AM129">
        <v>-7.4614185066065999E-2</v>
      </c>
      <c r="AN129" s="6"/>
    </row>
    <row r="130" spans="1:40">
      <c r="A130" s="41">
        <v>2001</v>
      </c>
      <c r="B130" s="41">
        <v>3</v>
      </c>
      <c r="C130" s="17">
        <v>2001.5</v>
      </c>
      <c r="D130" s="6">
        <v>4.6176914665417597</v>
      </c>
      <c r="E130" s="6"/>
      <c r="F130" s="6">
        <v>4.6073145216459102</v>
      </c>
      <c r="G130" s="6">
        <v>1.0376944895853E-2</v>
      </c>
      <c r="H130" s="6"/>
      <c r="I130" s="6">
        <v>-4.9545800115188499</v>
      </c>
      <c r="J130" s="6"/>
      <c r="K130" s="6">
        <v>-4.9538838517819901</v>
      </c>
      <c r="L130" s="6">
        <v>-6.9615973686509803E-4</v>
      </c>
      <c r="M130" s="6"/>
      <c r="N130" s="50"/>
      <c r="O130" s="6">
        <v>9.5722714780606104</v>
      </c>
      <c r="P130" s="6"/>
      <c r="Q130" s="6">
        <v>9.5611983734280397</v>
      </c>
      <c r="R130" s="6">
        <v>1.1073104632570699E-2</v>
      </c>
      <c r="S130" s="6"/>
      <c r="T130">
        <v>10.5785216776691</v>
      </c>
      <c r="V130">
        <v>10.5683726207013</v>
      </c>
      <c r="W130">
        <v>1.01490569677924E-2</v>
      </c>
      <c r="X130" s="6"/>
      <c r="Y130" s="22">
        <v>-1.00625019960852</v>
      </c>
      <c r="Z130" s="6"/>
      <c r="AA130" s="22">
        <v>-1.00717318974343</v>
      </c>
      <c r="AB130" s="28">
        <v>9.22990134904377E-4</v>
      </c>
      <c r="AC130" s="6"/>
      <c r="AD130" s="50"/>
      <c r="AE130" s="22">
        <v>10.654903641220001</v>
      </c>
      <c r="AF130" s="6"/>
      <c r="AG130" s="22">
        <v>10.6535946798127</v>
      </c>
      <c r="AH130" s="22">
        <v>1.30896140729319E-3</v>
      </c>
      <c r="AI130" s="6"/>
      <c r="AM130">
        <v>-7.6381963550902807E-2</v>
      </c>
      <c r="AN130" s="6"/>
    </row>
    <row r="131" spans="1:40">
      <c r="A131" s="41">
        <v>2001</v>
      </c>
      <c r="B131" s="41">
        <v>4</v>
      </c>
      <c r="C131" s="17">
        <v>2001.75</v>
      </c>
      <c r="D131" s="6">
        <v>4.62005879848184</v>
      </c>
      <c r="E131" s="6"/>
      <c r="F131" s="6">
        <v>4.6101244115507702</v>
      </c>
      <c r="G131" s="6">
        <v>9.9343869310670706E-3</v>
      </c>
      <c r="H131" s="6"/>
      <c r="I131" s="6">
        <v>-4.9492838071921597</v>
      </c>
      <c r="J131" s="6"/>
      <c r="K131" s="6">
        <v>-4.9499038916242597</v>
      </c>
      <c r="L131" s="6">
        <v>6.2008443210181897E-4</v>
      </c>
      <c r="M131" s="6"/>
      <c r="N131" s="50"/>
      <c r="O131" s="6">
        <v>9.5693426056740005</v>
      </c>
      <c r="P131" s="6"/>
      <c r="Q131" s="6">
        <v>9.5600283031751907</v>
      </c>
      <c r="R131" s="6">
        <v>9.3143024988115997E-3</v>
      </c>
      <c r="S131" s="6"/>
      <c r="T131">
        <v>10.578928905977101</v>
      </c>
      <c r="V131">
        <v>10.569004744242701</v>
      </c>
      <c r="W131">
        <v>9.9241617344141206E-3</v>
      </c>
      <c r="X131" s="6"/>
      <c r="Y131" s="22">
        <v>-1.00958630030313</v>
      </c>
      <c r="Z131" s="6"/>
      <c r="AA131" s="22">
        <v>-1.00897506445717</v>
      </c>
      <c r="AB131" s="28">
        <v>-6.11235845964897E-4</v>
      </c>
      <c r="AC131" s="6"/>
      <c r="AD131" s="50"/>
      <c r="AE131" s="22">
        <v>10.657706313835</v>
      </c>
      <c r="AF131" s="6"/>
      <c r="AG131" s="22">
        <v>10.654964245733201</v>
      </c>
      <c r="AH131" s="22">
        <v>2.7420681017744598E-3</v>
      </c>
      <c r="AI131" s="6"/>
      <c r="AM131">
        <v>-7.8777407857873905E-2</v>
      </c>
      <c r="AN131" s="6"/>
    </row>
    <row r="132" spans="1:40">
      <c r="A132" s="41">
        <v>2002</v>
      </c>
      <c r="B132" s="41">
        <v>1</v>
      </c>
      <c r="C132" s="17">
        <v>2002</v>
      </c>
      <c r="D132" s="6">
        <v>4.6160112091659604</v>
      </c>
      <c r="E132" s="6"/>
      <c r="F132" s="6">
        <v>4.6127748454038002</v>
      </c>
      <c r="G132" s="6">
        <v>3.2363637621601799E-3</v>
      </c>
      <c r="H132" s="6"/>
      <c r="I132" s="6">
        <v>-4.9456900119251799</v>
      </c>
      <c r="J132" s="6"/>
      <c r="K132" s="6">
        <v>-4.9459914065532598</v>
      </c>
      <c r="L132" s="6">
        <v>3.0139462808786901E-4</v>
      </c>
      <c r="M132" s="6"/>
      <c r="N132" s="50"/>
      <c r="O132" s="6">
        <v>9.5617012210911394</v>
      </c>
      <c r="P132" s="6"/>
      <c r="Q132" s="6">
        <v>9.5587662519572199</v>
      </c>
      <c r="R132" s="6">
        <v>2.93496913391777E-3</v>
      </c>
      <c r="S132" s="6"/>
      <c r="T132">
        <v>10.5791070162278</v>
      </c>
      <c r="V132">
        <v>10.5694696562087</v>
      </c>
      <c r="W132">
        <v>9.6373600191395001E-3</v>
      </c>
      <c r="X132" s="6"/>
      <c r="Y132" s="22">
        <v>-1.0174057951367099</v>
      </c>
      <c r="Z132" s="6"/>
      <c r="AA132" s="22">
        <v>-1.01070166700383</v>
      </c>
      <c r="AB132" s="28">
        <v>-6.7041281328805704E-3</v>
      </c>
      <c r="AC132" s="6"/>
      <c r="AD132" s="50"/>
      <c r="AE132" s="22">
        <v>10.658740610253099</v>
      </c>
      <c r="AF132" s="6"/>
      <c r="AG132" s="22">
        <v>10.656294151574199</v>
      </c>
      <c r="AH132" s="22">
        <v>2.4464586788965899E-3</v>
      </c>
      <c r="AI132" s="6"/>
      <c r="AM132">
        <v>-7.9633594025260407E-2</v>
      </c>
      <c r="AN132" s="6"/>
    </row>
    <row r="133" spans="1:40">
      <c r="A133" s="41">
        <v>2002</v>
      </c>
      <c r="B133" s="41">
        <v>2</v>
      </c>
      <c r="C133" s="17">
        <v>2002.25</v>
      </c>
      <c r="D133" s="6">
        <v>4.6180864112546303</v>
      </c>
      <c r="E133" s="6"/>
      <c r="F133" s="6">
        <v>4.6152985460069802</v>
      </c>
      <c r="G133" s="6">
        <v>2.7878652476500598E-3</v>
      </c>
      <c r="H133" s="6"/>
      <c r="I133" s="6">
        <v>-4.9421358842526697</v>
      </c>
      <c r="J133" s="6"/>
      <c r="K133" s="6">
        <v>-4.9421453911694897</v>
      </c>
      <c r="L133" s="6">
        <v>9.50691681556037E-6</v>
      </c>
      <c r="M133" s="6"/>
      <c r="N133" s="50"/>
      <c r="O133" s="6">
        <v>9.5602222955073106</v>
      </c>
      <c r="P133" s="6"/>
      <c r="Q133" s="6">
        <v>9.5574439371766307</v>
      </c>
      <c r="R133" s="6">
        <v>2.77835833068351E-3</v>
      </c>
      <c r="S133" s="6"/>
      <c r="T133">
        <v>10.5760237791919</v>
      </c>
      <c r="V133">
        <v>10.5697923152106</v>
      </c>
      <c r="W133">
        <v>6.2314639812885899E-3</v>
      </c>
      <c r="X133" s="6"/>
      <c r="Y133" s="22">
        <v>-1.0158014836846301</v>
      </c>
      <c r="Z133" s="6"/>
      <c r="AA133" s="22">
        <v>-1.0123462382505399</v>
      </c>
      <c r="AB133" s="28">
        <v>-3.45524543409192E-3</v>
      </c>
      <c r="AC133" s="6"/>
      <c r="AD133" s="50"/>
      <c r="AE133" s="22">
        <v>10.657870932566601</v>
      </c>
      <c r="AF133" s="6"/>
      <c r="AG133" s="22">
        <v>10.657588458459101</v>
      </c>
      <c r="AH133" s="22">
        <v>2.8247410749138098E-4</v>
      </c>
      <c r="AI133" s="6"/>
      <c r="AM133">
        <v>-8.1847153374697806E-2</v>
      </c>
      <c r="AN133" s="6"/>
    </row>
    <row r="134" spans="1:40">
      <c r="A134" s="41">
        <v>2002</v>
      </c>
      <c r="B134" s="41">
        <v>3</v>
      </c>
      <c r="C134" s="17">
        <v>2002.5</v>
      </c>
      <c r="D134" s="6">
        <v>4.6219289698030401</v>
      </c>
      <c r="E134" s="6"/>
      <c r="F134" s="6">
        <v>4.6177302588896403</v>
      </c>
      <c r="G134" s="6">
        <v>4.1987109133971804E-3</v>
      </c>
      <c r="H134" s="6"/>
      <c r="I134" s="6">
        <v>-4.9358942277429501</v>
      </c>
      <c r="J134" s="6"/>
      <c r="K134" s="6">
        <v>-4.9383646517017796</v>
      </c>
      <c r="L134" s="6">
        <v>2.4704239588304502E-3</v>
      </c>
      <c r="M134" s="6"/>
      <c r="N134" s="50"/>
      <c r="O134" s="6">
        <v>9.557823197546</v>
      </c>
      <c r="P134" s="6"/>
      <c r="Q134" s="6">
        <v>9.5560949105915807</v>
      </c>
      <c r="R134" s="6">
        <v>1.72828695441928E-3</v>
      </c>
      <c r="S134" s="6"/>
      <c r="T134">
        <v>10.5718296141771</v>
      </c>
      <c r="V134">
        <v>10.570003703209901</v>
      </c>
      <c r="W134">
        <v>1.82591096720052E-3</v>
      </c>
      <c r="X134" s="6"/>
      <c r="Y134" s="22">
        <v>-1.0140064166311</v>
      </c>
      <c r="Z134" s="6"/>
      <c r="AA134" s="22">
        <v>-1.0139062091445199</v>
      </c>
      <c r="AB134" s="28">
        <v>-1.00207486572356E-4</v>
      </c>
      <c r="AC134" s="6"/>
      <c r="AD134" s="50"/>
      <c r="AE134" s="22">
        <v>10.6570004978825</v>
      </c>
      <c r="AF134" s="6"/>
      <c r="AG134" s="22">
        <v>10.6588527565481</v>
      </c>
      <c r="AH134" s="22">
        <v>-1.8522586656644E-3</v>
      </c>
      <c r="AI134" s="6"/>
      <c r="AM134">
        <v>-8.5170883705403794E-2</v>
      </c>
      <c r="AN134" s="6"/>
    </row>
    <row r="135" spans="1:40">
      <c r="A135" s="41">
        <v>2002</v>
      </c>
      <c r="B135" s="41">
        <v>4</v>
      </c>
      <c r="C135" s="17">
        <v>2002.75</v>
      </c>
      <c r="D135" s="6">
        <v>4.6202558234061302</v>
      </c>
      <c r="E135" s="6"/>
      <c r="F135" s="6">
        <v>4.6201064719969001</v>
      </c>
      <c r="G135" s="6">
        <v>1.4935140923189001E-4</v>
      </c>
      <c r="H135" s="6"/>
      <c r="I135" s="6">
        <v>-4.9309755793529702</v>
      </c>
      <c r="J135" s="6"/>
      <c r="K135" s="6">
        <v>-4.9346479884371703</v>
      </c>
      <c r="L135" s="6">
        <v>3.67240908419486E-3</v>
      </c>
      <c r="M135" s="6"/>
      <c r="N135" s="50"/>
      <c r="O135" s="6">
        <v>9.5512314027591003</v>
      </c>
      <c r="P135" s="6"/>
      <c r="Q135" s="6">
        <v>9.5547544604342107</v>
      </c>
      <c r="R135" s="6">
        <v>-3.5230576751033001E-3</v>
      </c>
      <c r="S135" s="6"/>
      <c r="T135">
        <v>10.5678236512419</v>
      </c>
      <c r="V135">
        <v>10.5701386968327</v>
      </c>
      <c r="W135">
        <v>-2.3150455908105198E-3</v>
      </c>
      <c r="X135" s="6"/>
      <c r="Y135" s="22">
        <v>-1.01659224848284</v>
      </c>
      <c r="Z135" s="6"/>
      <c r="AA135" s="22">
        <v>-1.0153811701613999</v>
      </c>
      <c r="AB135" s="28">
        <v>-1.21107832144473E-3</v>
      </c>
      <c r="AC135" s="6"/>
      <c r="AD135" s="50"/>
      <c r="AE135" s="22">
        <v>10.656765115149099</v>
      </c>
      <c r="AF135" s="6"/>
      <c r="AG135" s="22">
        <v>10.660092812547701</v>
      </c>
      <c r="AH135" s="22">
        <v>-3.3276973986104898E-3</v>
      </c>
      <c r="AI135" s="6"/>
      <c r="AM135">
        <v>-8.8941463907142804E-2</v>
      </c>
      <c r="AN135" s="6"/>
    </row>
    <row r="136" spans="1:40">
      <c r="A136" s="41">
        <v>2003</v>
      </c>
      <c r="B136" s="41">
        <v>1</v>
      </c>
      <c r="C136" s="17">
        <v>2003</v>
      </c>
      <c r="D136" s="6">
        <v>4.6143281237728502</v>
      </c>
      <c r="E136" s="6"/>
      <c r="F136" s="6">
        <v>4.6224662974681703</v>
      </c>
      <c r="G136" s="6">
        <v>-8.1381736953156595E-3</v>
      </c>
      <c r="H136" s="6"/>
      <c r="I136" s="6">
        <v>-4.9321272781766901</v>
      </c>
      <c r="J136" s="6"/>
      <c r="K136" s="6">
        <v>-4.9309926576476997</v>
      </c>
      <c r="L136" s="6">
        <v>-1.13462052899482E-3</v>
      </c>
      <c r="M136" s="6"/>
      <c r="N136" s="50"/>
      <c r="O136" s="6">
        <v>9.5464554019495491</v>
      </c>
      <c r="P136" s="6"/>
      <c r="Q136" s="6">
        <v>9.5534589551159996</v>
      </c>
      <c r="R136" s="6">
        <v>-7.0035531664540598E-3</v>
      </c>
      <c r="S136" s="6"/>
      <c r="T136">
        <v>10.5660982030344</v>
      </c>
      <c r="V136">
        <v>10.5702333138999</v>
      </c>
      <c r="W136">
        <v>-4.1351108655192101E-3</v>
      </c>
      <c r="X136" s="6"/>
      <c r="Y136" s="22">
        <v>-1.0196428010848599</v>
      </c>
      <c r="Z136" s="6"/>
      <c r="AA136" s="22">
        <v>-1.01677077440645</v>
      </c>
      <c r="AB136" s="28">
        <v>-2.87202667841524E-3</v>
      </c>
      <c r="AC136" s="6"/>
      <c r="AD136" s="50"/>
      <c r="AE136" s="22">
        <v>10.659069480352301</v>
      </c>
      <c r="AF136" s="6"/>
      <c r="AG136" s="22">
        <v>10.661313235502501</v>
      </c>
      <c r="AH136" s="22">
        <v>-2.2437551501433002E-3</v>
      </c>
      <c r="AI136" s="6"/>
      <c r="AM136">
        <v>-9.2971277317970696E-2</v>
      </c>
      <c r="AN136" s="6"/>
    </row>
    <row r="137" spans="1:40">
      <c r="A137" s="41">
        <v>2003</v>
      </c>
      <c r="B137" s="41">
        <v>2</v>
      </c>
      <c r="C137" s="17">
        <v>2003.25</v>
      </c>
      <c r="D137" s="6">
        <v>4.61284069229231</v>
      </c>
      <c r="E137" s="6"/>
      <c r="F137" s="6">
        <v>4.6248489407875297</v>
      </c>
      <c r="G137" s="6">
        <v>-1.2008248495219699E-2</v>
      </c>
      <c r="H137" s="6"/>
      <c r="I137" s="6">
        <v>-4.9292464832977503</v>
      </c>
      <c r="J137" s="6"/>
      <c r="K137" s="6">
        <v>-4.9273936203497497</v>
      </c>
      <c r="L137" s="6">
        <v>-1.85286294799613E-3</v>
      </c>
      <c r="M137" s="6"/>
      <c r="N137" s="50"/>
      <c r="O137" s="6">
        <v>9.5420871755900603</v>
      </c>
      <c r="P137" s="6"/>
      <c r="Q137" s="6">
        <v>9.55224256113741</v>
      </c>
      <c r="R137" s="6">
        <v>-1.0155385547347901E-2</v>
      </c>
      <c r="S137" s="6"/>
      <c r="T137">
        <v>10.5640082302689</v>
      </c>
      <c r="V137">
        <v>10.5703221253286</v>
      </c>
      <c r="W137">
        <v>-6.3138950596499602E-3</v>
      </c>
      <c r="X137" s="6"/>
      <c r="Y137" s="22">
        <v>-1.0219210546789099</v>
      </c>
      <c r="Z137" s="6"/>
      <c r="AA137" s="22">
        <v>-1.01807543190893</v>
      </c>
      <c r="AB137" s="28">
        <v>-3.84562276998456E-3</v>
      </c>
      <c r="AC137" s="6"/>
      <c r="AD137" s="50"/>
      <c r="AE137" s="22">
        <v>10.6582471022236</v>
      </c>
      <c r="AF137" s="6"/>
      <c r="AG137" s="22">
        <v>10.6625165546465</v>
      </c>
      <c r="AH137" s="22">
        <v>-4.2694524229567304E-3</v>
      </c>
      <c r="AI137" s="6"/>
      <c r="AM137">
        <v>-9.4238871954616499E-2</v>
      </c>
      <c r="AN137" s="6"/>
    </row>
    <row r="138" spans="1:40">
      <c r="A138" s="41">
        <v>2003</v>
      </c>
      <c r="B138" s="41">
        <v>3</v>
      </c>
      <c r="C138" s="17">
        <v>2003.5</v>
      </c>
      <c r="D138" s="6">
        <v>4.6176914665417597</v>
      </c>
      <c r="E138" s="6"/>
      <c r="F138" s="6">
        <v>4.6272885210804704</v>
      </c>
      <c r="G138" s="6">
        <v>-9.5970545387116194E-3</v>
      </c>
      <c r="H138" s="6"/>
      <c r="I138" s="6">
        <v>-4.9257583513504404</v>
      </c>
      <c r="J138" s="6"/>
      <c r="K138" s="6">
        <v>-4.9238465466975301</v>
      </c>
      <c r="L138" s="6">
        <v>-1.91180465290674E-3</v>
      </c>
      <c r="M138" s="6"/>
      <c r="N138" s="50"/>
      <c r="O138" s="6">
        <v>9.5434498178921991</v>
      </c>
      <c r="P138" s="6"/>
      <c r="Q138" s="6">
        <v>9.5511350677781195</v>
      </c>
      <c r="R138" s="6">
        <v>-7.6852498859221099E-3</v>
      </c>
      <c r="S138" s="6"/>
      <c r="T138">
        <v>10.563801576000801</v>
      </c>
      <c r="V138">
        <v>10.5704371175917</v>
      </c>
      <c r="W138">
        <v>-6.6355415908887399E-3</v>
      </c>
      <c r="X138" s="6"/>
      <c r="Y138" s="22">
        <v>-1.0203517581086201</v>
      </c>
      <c r="Z138" s="6"/>
      <c r="AA138" s="22">
        <v>-1.01929734771474</v>
      </c>
      <c r="AB138" s="28">
        <v>-1.0544103938776501E-3</v>
      </c>
      <c r="AC138" s="6"/>
      <c r="AD138" s="50"/>
      <c r="AE138" s="22">
        <v>10.658928549267401</v>
      </c>
      <c r="AF138" s="6"/>
      <c r="AG138" s="22">
        <v>10.6637038968666</v>
      </c>
      <c r="AH138" s="22">
        <v>-4.77534759922448E-3</v>
      </c>
      <c r="AI138" s="6"/>
      <c r="AM138">
        <v>-9.5126973266627293E-2</v>
      </c>
      <c r="AN138" s="6"/>
    </row>
    <row r="139" spans="1:40">
      <c r="A139" s="41">
        <v>2003</v>
      </c>
      <c r="B139" s="41">
        <v>4</v>
      </c>
      <c r="C139" s="17">
        <v>2003.75</v>
      </c>
      <c r="D139" s="6">
        <v>4.6219289698030401</v>
      </c>
      <c r="E139" s="6"/>
      <c r="F139" s="6">
        <v>4.6298116523171897</v>
      </c>
      <c r="G139" s="6">
        <v>-7.8826825141504707E-3</v>
      </c>
      <c r="H139" s="6"/>
      <c r="I139" s="6">
        <v>-4.91908112242435</v>
      </c>
      <c r="J139" s="6"/>
      <c r="K139" s="6">
        <v>-4.9203482648845904</v>
      </c>
      <c r="L139" s="6">
        <v>1.2671424602350701E-3</v>
      </c>
      <c r="M139" s="6"/>
      <c r="N139" s="50"/>
      <c r="O139" s="6">
        <v>9.5410100922274008</v>
      </c>
      <c r="P139" s="6"/>
      <c r="Q139" s="6">
        <v>9.5501599172018903</v>
      </c>
      <c r="R139" s="6">
        <v>-9.1498249744930097E-3</v>
      </c>
      <c r="S139" s="6"/>
      <c r="T139">
        <v>10.563233056462</v>
      </c>
      <c r="V139">
        <v>10.5706063309777</v>
      </c>
      <c r="W139">
        <v>-7.3732745156593798E-3</v>
      </c>
      <c r="X139" s="6"/>
      <c r="Y139" s="22">
        <v>-1.0222229642346401</v>
      </c>
      <c r="Z139" s="6"/>
      <c r="AA139" s="22">
        <v>-1.0204411303840499</v>
      </c>
      <c r="AB139" s="28">
        <v>-1.7818338505839399E-3</v>
      </c>
      <c r="AC139" s="6"/>
      <c r="AD139" s="50"/>
      <c r="AE139" s="22">
        <v>10.659163423376</v>
      </c>
      <c r="AF139" s="6"/>
      <c r="AG139" s="22">
        <v>10.664873720642101</v>
      </c>
      <c r="AH139" s="22">
        <v>-5.7102972660771903E-3</v>
      </c>
      <c r="AI139" s="6"/>
      <c r="AM139">
        <v>-9.5930366913975607E-2</v>
      </c>
      <c r="AN139" s="6"/>
    </row>
    <row r="140" spans="1:40">
      <c r="A140" s="41">
        <v>2004</v>
      </c>
      <c r="B140" s="41">
        <v>1</v>
      </c>
      <c r="C140" s="17">
        <v>2004</v>
      </c>
      <c r="D140" s="6">
        <v>4.6240900708405999</v>
      </c>
      <c r="E140" s="6"/>
      <c r="F140" s="6">
        <v>4.6324389503087904</v>
      </c>
      <c r="G140" s="6">
        <v>-8.3488794681958398E-3</v>
      </c>
      <c r="H140" s="6"/>
      <c r="I140" s="6">
        <v>-4.9217220374232102</v>
      </c>
      <c r="J140" s="6"/>
      <c r="K140" s="6">
        <v>-4.9168967979823597</v>
      </c>
      <c r="L140" s="6">
        <v>-4.8252394408452304E-3</v>
      </c>
      <c r="M140" s="6"/>
      <c r="N140" s="50"/>
      <c r="O140" s="6">
        <v>9.5458121082638101</v>
      </c>
      <c r="P140" s="6"/>
      <c r="Q140" s="6">
        <v>9.5493357482912504</v>
      </c>
      <c r="R140" s="6">
        <v>-3.52364002744742E-3</v>
      </c>
      <c r="S140" s="6"/>
      <c r="T140">
        <v>10.5662012984751</v>
      </c>
      <c r="V140">
        <v>10.5708536585615</v>
      </c>
      <c r="W140">
        <v>-4.6523600864354303E-3</v>
      </c>
      <c r="X140" s="6"/>
      <c r="Y140" s="22">
        <v>-1.0203891902113</v>
      </c>
      <c r="Z140" s="6"/>
      <c r="AA140" s="22">
        <v>-1.0215120474835</v>
      </c>
      <c r="AB140" s="28">
        <v>1.1228572721952901E-3</v>
      </c>
      <c r="AC140" s="6"/>
      <c r="AD140" s="50"/>
      <c r="AE140" s="22">
        <v>10.6617902513517</v>
      </c>
      <c r="AF140" s="6"/>
      <c r="AG140" s="22">
        <v>10.6660214998596</v>
      </c>
      <c r="AH140" s="22">
        <v>-4.2312485079172204E-3</v>
      </c>
      <c r="AI140" s="6"/>
      <c r="AM140">
        <v>-9.5588952876651603E-2</v>
      </c>
      <c r="AN140" s="6"/>
    </row>
    <row r="141" spans="1:40">
      <c r="A141" s="41">
        <v>2004</v>
      </c>
      <c r="B141" s="41">
        <v>2</v>
      </c>
      <c r="C141" s="17">
        <v>2004.25</v>
      </c>
      <c r="D141" s="6">
        <v>4.6249728132842698</v>
      </c>
      <c r="E141" s="6"/>
      <c r="F141" s="6">
        <v>4.6351861041898097</v>
      </c>
      <c r="G141" s="6">
        <v>-1.0213290905539E-2</v>
      </c>
      <c r="H141" s="6"/>
      <c r="I141" s="6">
        <v>-4.9161809571042898</v>
      </c>
      <c r="J141" s="6"/>
      <c r="K141" s="6">
        <v>-4.9134893770982702</v>
      </c>
      <c r="L141" s="6">
        <v>-2.6915800060205398E-3</v>
      </c>
      <c r="M141" s="6"/>
      <c r="N141" s="50"/>
      <c r="O141" s="6">
        <v>9.5411537703885596</v>
      </c>
      <c r="P141" s="6"/>
      <c r="Q141" s="6">
        <v>9.5486754812881607</v>
      </c>
      <c r="R141" s="6">
        <v>-7.5217108996010699E-3</v>
      </c>
      <c r="S141" s="6"/>
      <c r="T141">
        <v>10.5684924271497</v>
      </c>
      <c r="V141">
        <v>10.571198385121599</v>
      </c>
      <c r="W141">
        <v>-2.7059579718891002E-3</v>
      </c>
      <c r="X141" s="6"/>
      <c r="Y141" s="22">
        <v>-1.0273386567612199</v>
      </c>
      <c r="Z141" s="6"/>
      <c r="AA141" s="22">
        <v>-1.0225164802258799</v>
      </c>
      <c r="AB141" s="28">
        <v>-4.82217653534644E-3</v>
      </c>
      <c r="AC141" s="6"/>
      <c r="AD141" s="50"/>
      <c r="AE141" s="22">
        <v>10.6661374745772</v>
      </c>
      <c r="AF141" s="6"/>
      <c r="AG141" s="22">
        <v>10.6671391394705</v>
      </c>
      <c r="AH141" s="22">
        <v>-1.00166489334796E-3</v>
      </c>
      <c r="AI141" s="6"/>
      <c r="AM141">
        <v>-9.7645047427431797E-2</v>
      </c>
      <c r="AN141" s="6"/>
    </row>
    <row r="142" spans="1:40">
      <c r="A142" s="41">
        <v>2004</v>
      </c>
      <c r="B142" s="41">
        <v>3</v>
      </c>
      <c r="C142" s="17">
        <v>2004.5</v>
      </c>
      <c r="D142" s="6">
        <v>4.6232065484741902</v>
      </c>
      <c r="E142" s="6"/>
      <c r="F142" s="6">
        <v>4.6380635850450904</v>
      </c>
      <c r="G142" s="6">
        <v>-1.4857036570900199E-2</v>
      </c>
      <c r="H142" s="6"/>
      <c r="I142" s="6">
        <v>-4.9209597044680002</v>
      </c>
      <c r="J142" s="6"/>
      <c r="K142" s="6">
        <v>-4.9101262491143798</v>
      </c>
      <c r="L142" s="6">
        <v>-1.08334553536231E-2</v>
      </c>
      <c r="M142" s="6"/>
      <c r="N142" s="50"/>
      <c r="O142" s="6">
        <v>9.5441662529421905</v>
      </c>
      <c r="P142" s="6"/>
      <c r="Q142" s="6">
        <v>9.5481898341595404</v>
      </c>
      <c r="R142" s="6">
        <v>-4.02358121734813E-3</v>
      </c>
      <c r="S142" s="6"/>
      <c r="T142">
        <v>10.5690836640087</v>
      </c>
      <c r="V142">
        <v>10.5716568877114</v>
      </c>
      <c r="W142">
        <v>-2.5732237026598799E-3</v>
      </c>
      <c r="X142" s="6"/>
      <c r="Y142" s="22">
        <v>-1.02491741106658</v>
      </c>
      <c r="Z142" s="6"/>
      <c r="AA142" s="22">
        <v>-1.0234601080382</v>
      </c>
      <c r="AB142" s="28">
        <v>-1.4573030283888599E-3</v>
      </c>
      <c r="AC142" s="6"/>
      <c r="AD142" s="50"/>
      <c r="AE142" s="22">
        <v>10.6703497709183</v>
      </c>
      <c r="AF142" s="6"/>
      <c r="AG142" s="22">
        <v>10.6682158998955</v>
      </c>
      <c r="AH142" s="22">
        <v>2.1338710228135899E-3</v>
      </c>
      <c r="AI142" s="6"/>
      <c r="AM142">
        <v>-0.101266106909571</v>
      </c>
      <c r="AN142" s="6"/>
    </row>
    <row r="143" spans="1:40">
      <c r="A143" s="41">
        <v>2004</v>
      </c>
      <c r="B143" s="41">
        <v>4</v>
      </c>
      <c r="C143" s="17">
        <v>2004.75</v>
      </c>
      <c r="D143" s="6">
        <v>4.6239919402286702</v>
      </c>
      <c r="E143" s="6"/>
      <c r="F143" s="6">
        <v>4.6410754806526802</v>
      </c>
      <c r="G143" s="6">
        <v>-1.70835404240046E-2</v>
      </c>
      <c r="H143" s="6"/>
      <c r="I143" s="6">
        <v>-4.9188126469711699</v>
      </c>
      <c r="J143" s="6"/>
      <c r="K143" s="6">
        <v>-4.9068093431502398</v>
      </c>
      <c r="L143" s="6">
        <v>-1.2003303820931E-2</v>
      </c>
      <c r="M143" s="6"/>
      <c r="N143" s="50"/>
      <c r="O143" s="6">
        <v>9.5428045871998499</v>
      </c>
      <c r="P143" s="6"/>
      <c r="Q143" s="6">
        <v>9.5478848238029901</v>
      </c>
      <c r="R143" s="6">
        <v>-5.0802366031330497E-3</v>
      </c>
      <c r="S143" s="6"/>
      <c r="T143">
        <v>10.5691093620313</v>
      </c>
      <c r="V143">
        <v>10.572243852160399</v>
      </c>
      <c r="W143">
        <v>-3.1344901291294699E-3</v>
      </c>
      <c r="X143" s="6"/>
      <c r="Y143" s="22">
        <v>-1.02630477483146</v>
      </c>
      <c r="Z143" s="6"/>
      <c r="AA143" s="22">
        <v>-1.0243516242077999</v>
      </c>
      <c r="AB143" s="28">
        <v>-1.9531506236647399E-3</v>
      </c>
      <c r="AC143" s="6"/>
      <c r="AD143" s="50"/>
      <c r="AE143" s="22">
        <v>10.674104903862901</v>
      </c>
      <c r="AF143" s="6"/>
      <c r="AG143" s="22">
        <v>10.6692404155148</v>
      </c>
      <c r="AH143" s="22">
        <v>4.8644883481490098E-3</v>
      </c>
      <c r="AI143" s="6"/>
      <c r="AM143">
        <v>-0.10499554183165</v>
      </c>
      <c r="AN143" s="6"/>
    </row>
    <row r="144" spans="1:40">
      <c r="A144" s="41">
        <v>2005</v>
      </c>
      <c r="B144" s="41">
        <v>1</v>
      </c>
      <c r="C144" s="17">
        <v>2005</v>
      </c>
      <c r="D144" s="6">
        <v>4.6244824970204599</v>
      </c>
      <c r="E144" s="6"/>
      <c r="F144" s="6">
        <v>4.6442165931427697</v>
      </c>
      <c r="G144" s="6">
        <v>-1.9734096122310699E-2</v>
      </c>
      <c r="H144" s="6"/>
      <c r="I144" s="6">
        <v>-4.9156650924581404</v>
      </c>
      <c r="J144" s="6"/>
      <c r="K144" s="6">
        <v>-4.9035473592350201</v>
      </c>
      <c r="L144" s="6">
        <v>-1.21177332231186E-2</v>
      </c>
      <c r="M144" s="6"/>
      <c r="N144" s="50"/>
      <c r="O144" s="6">
        <v>9.5401475894786092</v>
      </c>
      <c r="P144" s="6"/>
      <c r="Q144" s="6">
        <v>9.5477639523778493</v>
      </c>
      <c r="R144" s="6">
        <v>-7.6163628992453802E-3</v>
      </c>
      <c r="S144" s="6"/>
      <c r="T144">
        <v>10.5661755256113</v>
      </c>
      <c r="V144">
        <v>10.5729723560335</v>
      </c>
      <c r="W144">
        <v>-6.7968304221395198E-3</v>
      </c>
      <c r="X144" s="6"/>
      <c r="Y144" s="22">
        <v>-1.02602793613275</v>
      </c>
      <c r="Z144" s="6"/>
      <c r="AA144" s="22">
        <v>-1.0252006328364101</v>
      </c>
      <c r="AB144" s="28">
        <v>-8.2730329634328405E-4</v>
      </c>
      <c r="AC144" s="6"/>
      <c r="AD144" s="50"/>
      <c r="AE144" s="22">
        <v>10.675769336259799</v>
      </c>
      <c r="AF144" s="6"/>
      <c r="AG144" s="22">
        <v>10.670202654378</v>
      </c>
      <c r="AH144" s="22">
        <v>5.5666818817687799E-3</v>
      </c>
      <c r="AI144" s="6"/>
      <c r="AM144">
        <v>-0.109593810648435</v>
      </c>
      <c r="AN144" s="6"/>
    </row>
    <row r="145" spans="1:40">
      <c r="A145" s="40">
        <v>2005</v>
      </c>
      <c r="B145" s="40">
        <v>2</v>
      </c>
      <c r="C145" s="17">
        <v>2005.25</v>
      </c>
      <c r="D145" s="6">
        <v>4.6306429819611203</v>
      </c>
      <c r="E145" s="6"/>
      <c r="F145" s="6">
        <v>4.6474710474327798</v>
      </c>
      <c r="G145" s="6">
        <v>-1.6828065471663E-2</v>
      </c>
      <c r="H145" s="6"/>
      <c r="I145" s="6">
        <v>-4.90727302612851</v>
      </c>
      <c r="J145" s="6"/>
      <c r="K145" s="6">
        <v>-4.9003564994627604</v>
      </c>
      <c r="L145" s="6">
        <v>-6.9165266657495996E-3</v>
      </c>
      <c r="M145" s="6"/>
      <c r="N145" s="50"/>
      <c r="O145" s="6">
        <v>9.5379160080896401</v>
      </c>
      <c r="P145" s="47">
        <f>O145-O128</f>
        <v>-3.6025267895999136E-2</v>
      </c>
      <c r="Q145" s="6">
        <v>9.5478275468956006</v>
      </c>
      <c r="R145" s="6">
        <v>-9.9115388059640708E-3</v>
      </c>
      <c r="S145" s="47">
        <f>R145-R128</f>
        <v>-2.0686906916468573E-2</v>
      </c>
      <c r="T145">
        <v>10.565092465086099</v>
      </c>
      <c r="U145" s="47">
        <f>T145-T128</f>
        <v>-1.4523262840301143E-2</v>
      </c>
      <c r="V145">
        <v>10.573853517839</v>
      </c>
      <c r="W145">
        <v>-8.7610527528774098E-3</v>
      </c>
      <c r="X145" s="47">
        <f>W145-W128</f>
        <v>-2.1838722667295508E-2</v>
      </c>
      <c r="Y145" s="22">
        <v>-1.02717645699655</v>
      </c>
      <c r="Z145" s="47">
        <f>Y145-Y128</f>
        <v>-2.1502005055719975E-2</v>
      </c>
      <c r="AA145" s="22">
        <v>-1.0260179587449001</v>
      </c>
      <c r="AB145" s="28">
        <v>-1.15849825164882E-3</v>
      </c>
      <c r="AC145" s="47">
        <f>AB145-AB128</f>
        <v>1.14434212223435E-3</v>
      </c>
      <c r="AD145" s="50"/>
      <c r="AE145" s="22">
        <v>10.675053045230101</v>
      </c>
      <c r="AF145" s="6"/>
      <c r="AG145" s="22">
        <v>10.67109562484</v>
      </c>
      <c r="AH145" s="22">
        <v>3.9574203901775401E-3</v>
      </c>
      <c r="AI145" s="6"/>
      <c r="AM145">
        <v>-0.10996058014398501</v>
      </c>
      <c r="AN145" s="6"/>
    </row>
    <row r="146" spans="1:40">
      <c r="A146">
        <v>2005</v>
      </c>
      <c r="B146">
        <v>3</v>
      </c>
      <c r="C146" s="17">
        <v>2005.5</v>
      </c>
      <c r="D146" s="6">
        <v>4.6371532318411397</v>
      </c>
      <c r="E146" s="6"/>
      <c r="F146" s="6">
        <v>4.6508106346300497</v>
      </c>
      <c r="G146" s="6">
        <v>-1.3657402788916201E-2</v>
      </c>
      <c r="H146" s="6"/>
      <c r="I146" s="6">
        <v>-4.90184319555624</v>
      </c>
      <c r="J146" s="6"/>
      <c r="K146" s="6">
        <v>-4.8972605395107696</v>
      </c>
      <c r="L146" s="6">
        <v>-4.5826560454704703E-3</v>
      </c>
      <c r="M146" s="6"/>
      <c r="N146" s="50"/>
      <c r="O146" s="6">
        <v>9.5389964273973806</v>
      </c>
      <c r="P146" s="6"/>
      <c r="Q146" s="6">
        <v>9.5480711741408797</v>
      </c>
      <c r="R146" s="6">
        <v>-9.0747467434919502E-3</v>
      </c>
      <c r="S146" s="6"/>
      <c r="T146">
        <v>10.5673861327369</v>
      </c>
      <c r="V146">
        <v>10.574894208066601</v>
      </c>
      <c r="W146">
        <v>-7.5080753296585803E-3</v>
      </c>
      <c r="X146" s="6"/>
      <c r="Y146" s="22">
        <v>-1.0283897053395601</v>
      </c>
      <c r="Z146" s="6"/>
      <c r="AA146" s="22">
        <v>-1.02681494381871</v>
      </c>
      <c r="AB146" s="28">
        <v>-1.5747615208425701E-3</v>
      </c>
      <c r="AC146" s="6"/>
      <c r="AD146" s="50"/>
      <c r="AE146" s="22">
        <v>10.6768543481974</v>
      </c>
      <c r="AF146" s="6"/>
      <c r="AG146" s="22">
        <v>10.671915814431699</v>
      </c>
      <c r="AH146" s="22">
        <v>4.9385337657454897E-3</v>
      </c>
      <c r="AI146" s="6"/>
      <c r="AM146">
        <v>-0.109468215460541</v>
      </c>
      <c r="AN146" s="6"/>
    </row>
    <row r="147" spans="1:40">
      <c r="A147">
        <v>2005</v>
      </c>
      <c r="B147">
        <v>4</v>
      </c>
      <c r="C147" s="17">
        <v>2005.75</v>
      </c>
      <c r="D147" s="6">
        <v>4.6403442609957404</v>
      </c>
      <c r="E147" s="6"/>
      <c r="F147" s="6">
        <v>4.6541966283010101</v>
      </c>
      <c r="G147" s="6">
        <v>-1.38523673052706E-2</v>
      </c>
      <c r="H147" s="6"/>
      <c r="I147" s="6">
        <v>-4.9031055568964597</v>
      </c>
      <c r="J147" s="6"/>
      <c r="K147" s="6">
        <v>-4.8942875778855202</v>
      </c>
      <c r="L147" s="6">
        <v>-8.8179790109359502E-3</v>
      </c>
      <c r="M147" s="6"/>
      <c r="N147" s="50"/>
      <c r="O147" s="6">
        <v>9.5434498178921991</v>
      </c>
      <c r="P147" s="6"/>
      <c r="Q147" s="6">
        <v>9.5484842061865791</v>
      </c>
      <c r="R147" s="6">
        <v>-5.0343882943764103E-3</v>
      </c>
      <c r="S147" s="6"/>
      <c r="T147">
        <v>10.569751598062201</v>
      </c>
      <c r="V147">
        <v>10.576095821547501</v>
      </c>
      <c r="W147">
        <v>-6.3442234853052703E-3</v>
      </c>
      <c r="X147" s="6"/>
      <c r="Y147" s="22">
        <v>-1.02630178017007</v>
      </c>
      <c r="Z147" s="6"/>
      <c r="AA147" s="22">
        <v>-1.02760365400468</v>
      </c>
      <c r="AB147" s="28">
        <v>1.3018738346046699E-3</v>
      </c>
      <c r="AC147" s="6"/>
      <c r="AD147" s="50"/>
      <c r="AE147" s="22">
        <v>10.677292636113499</v>
      </c>
      <c r="AF147" s="6"/>
      <c r="AG147" s="22">
        <v>10.672662184071999</v>
      </c>
      <c r="AH147" s="22">
        <v>4.6304520415176801E-3</v>
      </c>
      <c r="AI147" s="6"/>
      <c r="AM147">
        <v>-0.107541038051242</v>
      </c>
      <c r="AN147" s="6"/>
    </row>
    <row r="148" spans="1:40">
      <c r="A148">
        <v>2006</v>
      </c>
      <c r="B148">
        <v>1</v>
      </c>
      <c r="C148" s="17">
        <v>2006</v>
      </c>
      <c r="D148" s="6">
        <v>4.6496654258746402</v>
      </c>
      <c r="E148" s="6"/>
      <c r="F148" s="6">
        <v>4.6575817661353298</v>
      </c>
      <c r="G148" s="6">
        <v>-7.9163402606932092E-3</v>
      </c>
      <c r="H148" s="6"/>
      <c r="I148" s="6">
        <v>-4.8852914663463798</v>
      </c>
      <c r="J148" s="6"/>
      <c r="K148" s="6">
        <v>-4.8914685772535096</v>
      </c>
      <c r="L148" s="6">
        <v>6.1771109071324598E-3</v>
      </c>
      <c r="M148" s="6"/>
      <c r="N148" s="50"/>
      <c r="O148" s="6">
        <v>9.5349568922210199</v>
      </c>
      <c r="P148" s="6"/>
      <c r="Q148" s="6">
        <v>9.5490503433888794</v>
      </c>
      <c r="R148" s="6">
        <v>-1.40934511678594E-2</v>
      </c>
      <c r="S148" s="6"/>
      <c r="T148">
        <v>10.5669484227257</v>
      </c>
      <c r="V148">
        <v>10.5774550605664</v>
      </c>
      <c r="W148">
        <v>-1.05066378406988E-2</v>
      </c>
      <c r="X148" s="6"/>
      <c r="Y148" s="22">
        <v>-1.0319915305046801</v>
      </c>
      <c r="Z148" s="6"/>
      <c r="AA148" s="22">
        <v>-1.02839713947559</v>
      </c>
      <c r="AB148" s="28">
        <v>-3.59439102909364E-3</v>
      </c>
      <c r="AC148" s="6"/>
      <c r="AD148" s="50"/>
      <c r="AE148" s="22">
        <v>10.674798754065399</v>
      </c>
      <c r="AF148" s="6"/>
      <c r="AG148" s="22">
        <v>10.673336781263099</v>
      </c>
      <c r="AH148" s="22">
        <v>1.4619728022786599E-3</v>
      </c>
      <c r="AI148" s="6"/>
      <c r="AM148">
        <v>-0.107850331339714</v>
      </c>
      <c r="AN148" s="6"/>
    </row>
    <row r="149" spans="1:40">
      <c r="A149">
        <v>2006</v>
      </c>
      <c r="B149">
        <v>2</v>
      </c>
      <c r="C149" s="17">
        <v>2006.25</v>
      </c>
      <c r="D149" s="6">
        <v>4.6650415830254799</v>
      </c>
      <c r="E149" s="6"/>
      <c r="F149" s="6">
        <v>4.6609101280931204</v>
      </c>
      <c r="G149" s="6">
        <v>4.1314549323532204E-3</v>
      </c>
      <c r="H149" s="6"/>
      <c r="I149" s="6">
        <v>-4.8795542847020599</v>
      </c>
      <c r="J149" s="6"/>
      <c r="K149" s="6">
        <v>-4.8888400115181296</v>
      </c>
      <c r="L149" s="6">
        <v>9.2857268160608693E-3</v>
      </c>
      <c r="M149" s="6"/>
      <c r="N149" s="50"/>
      <c r="O149" s="6">
        <v>9.5445958677275495</v>
      </c>
      <c r="P149" s="6"/>
      <c r="Q149" s="6">
        <v>9.5497501396112892</v>
      </c>
      <c r="R149" s="6">
        <v>-5.1542718837378401E-3</v>
      </c>
      <c r="S149" s="6"/>
      <c r="T149">
        <v>10.5717783570972</v>
      </c>
      <c r="V149">
        <v>10.578964662267699</v>
      </c>
      <c r="W149">
        <v>-7.1863051705793801E-3</v>
      </c>
      <c r="X149" s="6"/>
      <c r="Y149" s="22">
        <v>-1.02718248936965</v>
      </c>
      <c r="Z149" s="6"/>
      <c r="AA149" s="22">
        <v>-1.02920763673308</v>
      </c>
      <c r="AB149" s="28">
        <v>2.0251473634300601E-3</v>
      </c>
      <c r="AC149" s="6"/>
      <c r="AD149" s="50"/>
      <c r="AE149" s="22">
        <v>10.675053045230101</v>
      </c>
      <c r="AF149" s="6"/>
      <c r="AG149" s="22">
        <v>10.67394454754</v>
      </c>
      <c r="AH149" s="22">
        <v>1.1084976901454199E-3</v>
      </c>
      <c r="AI149" s="6"/>
      <c r="AM149">
        <v>-0.103274688132973</v>
      </c>
      <c r="AN149" s="6"/>
    </row>
    <row r="150" spans="1:40">
      <c r="A150">
        <v>2006</v>
      </c>
      <c r="B150">
        <v>3</v>
      </c>
      <c r="C150" s="17">
        <v>2006.5</v>
      </c>
      <c r="D150" s="6">
        <v>4.6732960150356897</v>
      </c>
      <c r="E150" s="6"/>
      <c r="F150" s="6">
        <v>4.6641208464218398</v>
      </c>
      <c r="G150" s="6">
        <v>9.1751686138463705E-3</v>
      </c>
      <c r="H150" s="6"/>
      <c r="I150" s="6">
        <v>-4.8746587981404801</v>
      </c>
      <c r="J150" s="6"/>
      <c r="K150" s="6">
        <v>-4.8864344938884301</v>
      </c>
      <c r="L150" s="6">
        <v>1.17756957479517E-2</v>
      </c>
      <c r="M150" s="6"/>
      <c r="N150" s="50"/>
      <c r="O150" s="6">
        <v>9.5479548131761707</v>
      </c>
      <c r="P150" s="6"/>
      <c r="Q150" s="6">
        <v>9.5505553403103001</v>
      </c>
      <c r="R150" s="6">
        <v>-2.6005271341293899E-3</v>
      </c>
      <c r="S150" s="6"/>
      <c r="T150">
        <v>10.575462167863201</v>
      </c>
      <c r="V150">
        <v>10.580610797147701</v>
      </c>
      <c r="W150">
        <v>-5.14862928450909E-3</v>
      </c>
      <c r="X150" s="6"/>
      <c r="Y150" s="22">
        <v>-1.0275073546870901</v>
      </c>
      <c r="Z150" s="6"/>
      <c r="AA150" s="22">
        <v>-1.0300496287731999</v>
      </c>
      <c r="AB150" s="28">
        <v>2.5422740861018498E-3</v>
      </c>
      <c r="AC150" s="6"/>
      <c r="AD150" s="50"/>
      <c r="AE150" s="22">
        <v>10.6738272289259</v>
      </c>
      <c r="AF150" s="6"/>
      <c r="AG150" s="22">
        <v>10.674491338170499</v>
      </c>
      <c r="AH150" s="22">
        <v>-6.64109244565835E-4</v>
      </c>
      <c r="AI150" s="6"/>
      <c r="AM150">
        <v>-9.8365061062706399E-2</v>
      </c>
      <c r="AN150" s="6"/>
    </row>
    <row r="151" spans="1:40">
      <c r="A151">
        <v>2006</v>
      </c>
      <c r="B151">
        <v>4</v>
      </c>
      <c r="C151" s="17">
        <v>2006.75</v>
      </c>
      <c r="D151" s="6">
        <v>4.68444336688259</v>
      </c>
      <c r="E151" s="6"/>
      <c r="F151" s="6">
        <v>4.6671556355282604</v>
      </c>
      <c r="G151" s="6">
        <v>1.72877313543295E-2</v>
      </c>
      <c r="H151" s="6"/>
      <c r="I151" s="6">
        <v>-4.8695576289546301</v>
      </c>
      <c r="J151" s="6"/>
      <c r="K151" s="6">
        <v>-4.8842788339942302</v>
      </c>
      <c r="L151" s="6">
        <v>1.47212050396046E-2</v>
      </c>
      <c r="M151" s="6"/>
      <c r="N151" s="50"/>
      <c r="O151" s="6">
        <v>9.5540009958372192</v>
      </c>
      <c r="P151" s="6"/>
      <c r="Q151" s="6">
        <v>9.5514344695225102</v>
      </c>
      <c r="R151" s="6">
        <v>2.56652631471077E-3</v>
      </c>
      <c r="S151" s="6"/>
      <c r="T151">
        <v>10.5785471342974</v>
      </c>
      <c r="V151">
        <v>10.5823751442617</v>
      </c>
      <c r="W151">
        <v>-3.8280099643141999E-3</v>
      </c>
      <c r="X151" s="6"/>
      <c r="Y151" s="22">
        <v>-1.0245461384601799</v>
      </c>
      <c r="Z151" s="6"/>
      <c r="AA151" s="22">
        <v>-1.03093633287487</v>
      </c>
      <c r="AB151" s="28">
        <v>6.3901944146835801E-3</v>
      </c>
      <c r="AC151" s="6"/>
      <c r="AD151" s="50"/>
      <c r="AE151" s="22">
        <v>10.6727157575014</v>
      </c>
      <c r="AF151" s="6"/>
      <c r="AG151" s="22">
        <v>10.6749837012336</v>
      </c>
      <c r="AH151" s="22">
        <v>-2.2679437322103901E-3</v>
      </c>
      <c r="AI151" s="6"/>
      <c r="AM151">
        <v>-9.4168623203991594E-2</v>
      </c>
      <c r="AN151" s="6"/>
    </row>
    <row r="152" spans="1:40">
      <c r="A152">
        <v>2007</v>
      </c>
      <c r="B152">
        <v>1</v>
      </c>
      <c r="C152" s="17">
        <v>2007</v>
      </c>
      <c r="D152" s="6">
        <v>4.6890516699687899</v>
      </c>
      <c r="E152" s="6"/>
      <c r="F152" s="6">
        <v>4.6699619442995601</v>
      </c>
      <c r="G152" s="6">
        <v>1.9089725669225201E-2</v>
      </c>
      <c r="H152" s="6"/>
      <c r="I152" s="6">
        <v>-4.8699717960165598</v>
      </c>
      <c r="J152" s="6"/>
      <c r="K152" s="6">
        <v>-4.8823924816554998</v>
      </c>
      <c r="L152" s="6">
        <v>1.24206856389363E-2</v>
      </c>
      <c r="M152" s="6"/>
      <c r="N152" s="50"/>
      <c r="O152" s="6">
        <v>9.5590234659853603</v>
      </c>
      <c r="P152" s="6"/>
      <c r="Q152" s="6">
        <v>9.5523544259550697</v>
      </c>
      <c r="R152" s="6">
        <v>6.6690400302853404E-3</v>
      </c>
      <c r="S152" s="6"/>
      <c r="T152">
        <v>10.584739261683</v>
      </c>
      <c r="V152">
        <v>10.5842361647716</v>
      </c>
      <c r="W152">
        <v>5.03096911327105E-4</v>
      </c>
      <c r="X152" s="6"/>
      <c r="Y152" s="22">
        <v>-1.0257157956976399</v>
      </c>
      <c r="Z152" s="6"/>
      <c r="AA152" s="22">
        <v>-1.03187937739572</v>
      </c>
      <c r="AB152" s="28">
        <v>6.16358169808362E-3</v>
      </c>
      <c r="AC152" s="6"/>
      <c r="AD152" s="50"/>
      <c r="AE152" s="22">
        <v>10.673989215342599</v>
      </c>
      <c r="AF152" s="6"/>
      <c r="AG152" s="22">
        <v>10.675427769739899</v>
      </c>
      <c r="AH152" s="22">
        <v>-1.4385543973070001E-3</v>
      </c>
      <c r="AI152" s="6"/>
      <c r="AM152">
        <v>-8.9249953659608305E-2</v>
      </c>
      <c r="AN152" s="6"/>
    </row>
    <row r="153" spans="1:40">
      <c r="A153">
        <v>2007</v>
      </c>
      <c r="B153">
        <v>2</v>
      </c>
      <c r="C153" s="17">
        <v>2007.25</v>
      </c>
      <c r="D153" s="6">
        <v>4.6922648928390203</v>
      </c>
      <c r="E153" s="6"/>
      <c r="F153" s="6">
        <v>4.672498026455</v>
      </c>
      <c r="G153" s="6">
        <v>1.9766866384017499E-2</v>
      </c>
      <c r="H153" s="6"/>
      <c r="I153" s="6">
        <v>-4.8696474248999797</v>
      </c>
      <c r="J153" s="6"/>
      <c r="K153" s="6">
        <v>-4.8807856859390499</v>
      </c>
      <c r="L153" s="6">
        <v>1.1138261039067499E-2</v>
      </c>
      <c r="M153" s="6"/>
      <c r="N153" s="50"/>
      <c r="O153" s="6">
        <v>9.5619123177390097</v>
      </c>
      <c r="P153" s="6"/>
      <c r="Q153" s="6">
        <v>9.5532837123940499</v>
      </c>
      <c r="R153" s="6">
        <v>8.6286053449580093E-3</v>
      </c>
      <c r="S153" s="6"/>
      <c r="T153">
        <v>10.588174042178199</v>
      </c>
      <c r="V153">
        <v>10.586169927333399</v>
      </c>
      <c r="W153">
        <v>2.0041148447695798E-3</v>
      </c>
      <c r="X153" s="6"/>
      <c r="Y153" s="22">
        <v>-1.0262617244391901</v>
      </c>
      <c r="Z153" s="6"/>
      <c r="AA153" s="22">
        <v>-1.03288639682189</v>
      </c>
      <c r="AB153" s="28">
        <v>6.6246723826979201E-3</v>
      </c>
      <c r="AC153" s="6"/>
      <c r="AD153" s="50"/>
      <c r="AE153" s="22">
        <v>10.674336240759899</v>
      </c>
      <c r="AF153" s="6"/>
      <c r="AG153" s="22">
        <v>10.6758282592352</v>
      </c>
      <c r="AH153" s="22">
        <v>-1.4920184753606199E-3</v>
      </c>
      <c r="AI153" s="6"/>
      <c r="AM153">
        <v>-8.6162198581719002E-2</v>
      </c>
      <c r="AN153" s="6"/>
    </row>
    <row r="154" spans="1:40">
      <c r="A154">
        <v>2007</v>
      </c>
      <c r="B154">
        <v>3</v>
      </c>
      <c r="C154" s="17">
        <v>2007.5</v>
      </c>
      <c r="D154" s="6">
        <v>4.69938886122707</v>
      </c>
      <c r="E154" s="6"/>
      <c r="F154" s="6">
        <v>4.6747340667923902</v>
      </c>
      <c r="G154" s="6">
        <v>2.4654794434677899E-2</v>
      </c>
      <c r="H154" s="6"/>
      <c r="I154" s="6">
        <v>-4.8639998866321399</v>
      </c>
      <c r="J154" s="6"/>
      <c r="K154" s="6">
        <v>-4.8794609329831697</v>
      </c>
      <c r="L154" s="6">
        <v>1.5461046351032501E-2</v>
      </c>
      <c r="M154" s="6"/>
      <c r="N154" s="50"/>
      <c r="O154" s="6">
        <v>9.5633887478592108</v>
      </c>
      <c r="P154" s="6"/>
      <c r="Q154" s="6">
        <v>9.5541949997755502</v>
      </c>
      <c r="R154" s="6">
        <v>9.1937480836641293E-3</v>
      </c>
      <c r="S154" s="6"/>
      <c r="T154">
        <v>10.5909938532059</v>
      </c>
      <c r="V154">
        <v>10.588152815038301</v>
      </c>
      <c r="W154">
        <v>2.8410381675936201E-3</v>
      </c>
      <c r="X154" s="6"/>
      <c r="Y154" s="22">
        <v>-1.0276051053467701</v>
      </c>
      <c r="Z154" s="6"/>
      <c r="AA154" s="22">
        <v>-1.03396117340092</v>
      </c>
      <c r="AB154" s="28">
        <v>6.3560680541545596E-3</v>
      </c>
      <c r="AC154" s="6"/>
      <c r="AD154" s="50"/>
      <c r="AE154" s="22">
        <v>10.674983699507001</v>
      </c>
      <c r="AF154" s="6"/>
      <c r="AG154" s="22">
        <v>10.676188986169</v>
      </c>
      <c r="AH154" s="22">
        <v>-1.20528666199248E-3</v>
      </c>
      <c r="AI154" s="6"/>
      <c r="AM154">
        <v>-8.3989846301062099E-2</v>
      </c>
      <c r="AN154" s="6"/>
    </row>
    <row r="155" spans="1:40">
      <c r="A155">
        <v>2007</v>
      </c>
      <c r="B155">
        <v>4</v>
      </c>
      <c r="C155" s="17">
        <v>2007.75</v>
      </c>
      <c r="D155" s="6">
        <v>4.7019338544203997</v>
      </c>
      <c r="E155" s="6"/>
      <c r="F155" s="6">
        <v>4.6766526044010304</v>
      </c>
      <c r="G155" s="6">
        <v>2.5281250019367499E-2</v>
      </c>
      <c r="H155" s="6"/>
      <c r="I155" s="6">
        <v>-4.8645413156419997</v>
      </c>
      <c r="J155" s="6"/>
      <c r="K155" s="6">
        <v>-4.8784137475130098</v>
      </c>
      <c r="L155" s="6">
        <v>1.3872431871011901E-2</v>
      </c>
      <c r="M155" s="6"/>
      <c r="N155" s="50"/>
      <c r="O155" s="6">
        <v>9.5664751700624002</v>
      </c>
      <c r="P155" s="6"/>
      <c r="Q155" s="6">
        <v>9.5550663519140198</v>
      </c>
      <c r="R155" s="6">
        <v>1.1408818148380399E-2</v>
      </c>
      <c r="S155" s="6"/>
      <c r="T155">
        <v>10.5949332864563</v>
      </c>
      <c r="V155">
        <v>10.590162463549699</v>
      </c>
      <c r="W155">
        <v>4.7708229065950196E-3</v>
      </c>
      <c r="X155" s="6"/>
      <c r="Y155" s="22">
        <v>-1.0284581163939099</v>
      </c>
      <c r="Z155" s="6"/>
      <c r="AA155" s="22">
        <v>-1.03510334896014</v>
      </c>
      <c r="AB155" s="28">
        <v>6.6452325662376098E-3</v>
      </c>
      <c r="AC155" s="6"/>
      <c r="AD155" s="50"/>
      <c r="AE155" s="22">
        <v>10.676623593165999</v>
      </c>
      <c r="AF155" s="6"/>
      <c r="AG155" s="22">
        <v>10.676512834478901</v>
      </c>
      <c r="AH155" s="22">
        <v>1.10758687029033E-4</v>
      </c>
      <c r="AI155" s="6"/>
      <c r="AM155">
        <v>-8.1690306709691601E-2</v>
      </c>
      <c r="AN155" s="6"/>
    </row>
    <row r="156" spans="1:40">
      <c r="A156" s="2">
        <v>2008</v>
      </c>
      <c r="B156" s="2">
        <v>1</v>
      </c>
      <c r="C156" s="17">
        <v>2008</v>
      </c>
      <c r="D156" s="6">
        <v>4.71545853988221</v>
      </c>
      <c r="E156" s="6"/>
      <c r="F156" s="6">
        <v>4.6782515876167396</v>
      </c>
      <c r="G156" s="6">
        <v>3.7206952265472902E-2</v>
      </c>
      <c r="H156" s="6"/>
      <c r="I156" s="6">
        <v>-4.8586912649332996</v>
      </c>
      <c r="J156" s="6"/>
      <c r="K156" s="6">
        <v>-4.8776299910997603</v>
      </c>
      <c r="L156" s="6">
        <v>1.89387261664597E-2</v>
      </c>
      <c r="M156" s="6"/>
      <c r="N156" s="50"/>
      <c r="O156" s="6">
        <v>9.5741498048155105</v>
      </c>
      <c r="P156" s="6"/>
      <c r="Q156" s="6">
        <v>9.5558815787164697</v>
      </c>
      <c r="R156" s="6">
        <v>1.8268226099040701E-2</v>
      </c>
      <c r="S156" s="6"/>
      <c r="T156">
        <v>10.6009504071636</v>
      </c>
      <c r="V156">
        <v>10.592178284179401</v>
      </c>
      <c r="W156">
        <v>8.7721229842347894E-3</v>
      </c>
      <c r="X156" s="6"/>
      <c r="Y156" s="22">
        <v>-1.02680060234816</v>
      </c>
      <c r="Z156" s="6"/>
      <c r="AA156" s="22">
        <v>-1.0363085927843401</v>
      </c>
      <c r="AB156" s="28">
        <v>9.50799043618588E-3</v>
      </c>
      <c r="AC156" s="6"/>
      <c r="AD156" s="50"/>
      <c r="AE156" s="22">
        <v>10.6780073253118</v>
      </c>
      <c r="AF156" s="6"/>
      <c r="AG156" s="22">
        <v>10.6768019347987</v>
      </c>
      <c r="AH156" s="22">
        <v>1.205390513066E-3</v>
      </c>
      <c r="AI156" s="6"/>
      <c r="AM156">
        <v>-7.7056918148120906E-2</v>
      </c>
      <c r="AN156" s="6"/>
    </row>
    <row r="157" spans="1:40">
      <c r="A157" s="39">
        <v>2008</v>
      </c>
      <c r="B157" s="39">
        <v>2</v>
      </c>
      <c r="C157" s="17">
        <v>2008.25</v>
      </c>
      <c r="D157" s="6">
        <v>4.7086288943563197</v>
      </c>
      <c r="E157" s="6"/>
      <c r="F157" s="6">
        <v>4.6795447655566003</v>
      </c>
      <c r="G157" s="6">
        <v>2.9084128799715E-2</v>
      </c>
      <c r="H157" s="6"/>
      <c r="I157" s="6">
        <v>-4.8673957157161798</v>
      </c>
      <c r="J157" s="6"/>
      <c r="K157" s="6">
        <v>-4.8770868550446496</v>
      </c>
      <c r="L157" s="6">
        <v>9.6911393284768704E-3</v>
      </c>
      <c r="M157" s="6"/>
      <c r="N157" s="50"/>
      <c r="O157" s="6">
        <v>9.5760246100724995</v>
      </c>
      <c r="P157" s="6"/>
      <c r="Q157" s="6">
        <v>9.5566316206012303</v>
      </c>
      <c r="R157" s="6">
        <v>1.9392989471267399E-2</v>
      </c>
      <c r="S157" s="6"/>
      <c r="T157">
        <v>10.602815592171099</v>
      </c>
      <c r="V157">
        <v>10.5941826700038</v>
      </c>
      <c r="W157">
        <v>8.6329221672603006E-3</v>
      </c>
      <c r="X157" s="6"/>
      <c r="Y157" s="22">
        <v>-1.0267909820986501</v>
      </c>
      <c r="Z157" s="6"/>
      <c r="AA157" s="22">
        <v>-1.0375684208879601</v>
      </c>
      <c r="AB157" s="28">
        <v>1.07774387893084E-2</v>
      </c>
      <c r="AC157" s="6"/>
      <c r="AD157" s="50"/>
      <c r="AE157" s="22">
        <v>10.677038913891799</v>
      </c>
      <c r="AF157" s="6"/>
      <c r="AG157" s="22">
        <v>10.6770584869861</v>
      </c>
      <c r="AH157" s="22">
        <v>-1.95730942351701E-5</v>
      </c>
      <c r="AI157" s="6"/>
      <c r="AM157">
        <v>-7.4223321720712096E-2</v>
      </c>
      <c r="AN157" s="6"/>
    </row>
    <row r="158" spans="1:40">
      <c r="A158">
        <v>2008</v>
      </c>
      <c r="B158">
        <v>3</v>
      </c>
      <c r="C158" s="17">
        <v>2008.5</v>
      </c>
      <c r="D158" s="6">
        <v>4.70411013384299</v>
      </c>
      <c r="E158" s="6"/>
      <c r="F158" s="6">
        <v>4.6805691416828701</v>
      </c>
      <c r="G158" s="6">
        <v>2.3540992160117201E-2</v>
      </c>
      <c r="H158" s="6"/>
      <c r="I158" s="6">
        <v>-4.8712899316063103</v>
      </c>
      <c r="J158" s="6"/>
      <c r="K158" s="6">
        <v>-4.8767496939451096</v>
      </c>
      <c r="L158" s="6">
        <v>5.4597623387975204E-3</v>
      </c>
      <c r="M158" s="6"/>
      <c r="N158" s="50"/>
      <c r="O158" s="6">
        <v>9.5754000654492994</v>
      </c>
      <c r="P158" s="6"/>
      <c r="Q158" s="6">
        <v>9.5573188356279601</v>
      </c>
      <c r="R158" s="6">
        <v>1.8081229821344601E-2</v>
      </c>
      <c r="S158" s="6"/>
      <c r="T158">
        <v>10.604627704025001</v>
      </c>
      <c r="V158">
        <v>10.5961634966762</v>
      </c>
      <c r="W158">
        <v>8.4642073487195494E-3</v>
      </c>
      <c r="X158" s="6"/>
      <c r="Y158" s="22">
        <v>-1.02922763857568</v>
      </c>
      <c r="Z158" s="6"/>
      <c r="AA158" s="22">
        <v>-1.03886840679139</v>
      </c>
      <c r="AB158" s="28">
        <v>9.6407682157051405E-3</v>
      </c>
      <c r="AC158" s="6"/>
      <c r="AD158" s="50"/>
      <c r="AE158" s="22">
        <v>10.676900492814701</v>
      </c>
      <c r="AF158" s="6"/>
      <c r="AG158" s="22">
        <v>10.6772854442679</v>
      </c>
      <c r="AH158" s="22">
        <v>-3.8495145324013398E-4</v>
      </c>
      <c r="AI158" s="6"/>
      <c r="AM158">
        <v>-7.2272788789732006E-2</v>
      </c>
      <c r="AN158" s="6"/>
    </row>
    <row r="159" spans="1:40">
      <c r="A159">
        <v>2008</v>
      </c>
      <c r="B159">
        <v>4</v>
      </c>
      <c r="C159" s="17">
        <v>2008.75</v>
      </c>
      <c r="D159" s="6">
        <v>4.6820386302446604</v>
      </c>
      <c r="E159" s="6"/>
      <c r="F159" s="6">
        <v>4.6813798970383003</v>
      </c>
      <c r="G159" s="6">
        <v>6.58733206362782E-4</v>
      </c>
      <c r="H159" s="6"/>
      <c r="I159" s="6">
        <v>-4.8776902036192702</v>
      </c>
      <c r="J159" s="6"/>
      <c r="K159" s="6">
        <v>-4.8765778054364404</v>
      </c>
      <c r="L159" s="6">
        <v>-1.11239818282982E-3</v>
      </c>
      <c r="M159" s="6"/>
      <c r="N159" s="50"/>
      <c r="O159" s="6">
        <v>9.5597288338639395</v>
      </c>
      <c r="P159" s="6"/>
      <c r="Q159" s="6">
        <v>9.5579577024747202</v>
      </c>
      <c r="R159" s="6">
        <v>1.77113138921392E-3</v>
      </c>
      <c r="S159" s="6"/>
      <c r="T159">
        <v>10.6057183518291</v>
      </c>
      <c r="V159">
        <v>10.5981140354261</v>
      </c>
      <c r="W159">
        <v>7.6043164029684302E-3</v>
      </c>
      <c r="X159" s="6"/>
      <c r="Y159" s="22">
        <v>-1.0459895179651699</v>
      </c>
      <c r="Z159" s="6"/>
      <c r="AA159" s="22">
        <v>-1.0401873881158099</v>
      </c>
      <c r="AB159" s="28">
        <v>-5.8021298493571198E-3</v>
      </c>
      <c r="AC159" s="6"/>
      <c r="AD159" s="50"/>
      <c r="AE159" s="22">
        <v>10.677799887513499</v>
      </c>
      <c r="AF159" s="6"/>
      <c r="AG159" s="22">
        <v>10.677485747638</v>
      </c>
      <c r="AH159" s="22">
        <v>3.1413987555950398E-4</v>
      </c>
      <c r="AI159" s="6"/>
      <c r="AM159">
        <v>-7.20815356844655E-2</v>
      </c>
      <c r="AN159" s="6"/>
    </row>
    <row r="160" spans="1:40">
      <c r="A160" s="3">
        <v>2009</v>
      </c>
      <c r="B160" s="3">
        <v>1</v>
      </c>
      <c r="C160" s="17">
        <v>2009</v>
      </c>
      <c r="D160" s="6">
        <v>4.6469836888014999</v>
      </c>
      <c r="E160" s="7">
        <f>(D160-D156)</f>
        <v>-6.8474851080710053E-2</v>
      </c>
      <c r="F160" s="6">
        <v>4.6820469257857296</v>
      </c>
      <c r="G160" s="6">
        <v>-3.5063236984236697E-2</v>
      </c>
      <c r="H160" s="7">
        <f>(G160-G156)</f>
        <v>-7.2270189249709599E-2</v>
      </c>
      <c r="I160" s="37">
        <v>-4.8982562552355704</v>
      </c>
      <c r="J160" s="7">
        <f>(I160-I156)</f>
        <v>-3.9564990302270786E-2</v>
      </c>
      <c r="K160" s="37">
        <v>-4.8765270748025102</v>
      </c>
      <c r="L160" s="37">
        <v>-2.1729180433058298E-2</v>
      </c>
      <c r="M160" s="7">
        <f>(L160-L156)</f>
        <v>-4.0667906599517994E-2</v>
      </c>
      <c r="N160" s="50"/>
      <c r="O160" s="6">
        <v>9.5452399440370694</v>
      </c>
      <c r="P160" s="7">
        <f>(O160-O156)</f>
        <v>-2.8909860778441043E-2</v>
      </c>
      <c r="Q160" s="6">
        <v>9.55857400058823</v>
      </c>
      <c r="R160" s="6">
        <v>-1.33340565511588E-2</v>
      </c>
      <c r="S160" s="7">
        <f>(R160-R156)</f>
        <v>-3.1602282650199501E-2</v>
      </c>
      <c r="T160">
        <v>10.605272321491601</v>
      </c>
      <c r="V160">
        <v>10.600032847612599</v>
      </c>
      <c r="W160">
        <v>5.2394738790013601E-3</v>
      </c>
      <c r="X160" s="7">
        <f>(W160-W156)</f>
        <v>-3.5326491052334293E-3</v>
      </c>
      <c r="Y160" s="22">
        <v>-1.0600323774545799</v>
      </c>
      <c r="Z160" s="7">
        <f>(Y160-Y156)</f>
        <v>-3.3231775106419947E-2</v>
      </c>
      <c r="AA160" s="23">
        <v>-1.04149817700226</v>
      </c>
      <c r="AB160" s="28">
        <v>-1.85342004523192E-2</v>
      </c>
      <c r="AC160" s="7">
        <f>(AB160-AB156)</f>
        <v>-2.804219088850508E-2</v>
      </c>
      <c r="AD160" s="50"/>
      <c r="AE160" s="22">
        <v>10.678721504094099</v>
      </c>
      <c r="AF160" s="7">
        <f>(AE160-AE156)</f>
        <v>7.141787822995127E-4</v>
      </c>
      <c r="AG160" s="22">
        <v>10.6776620974953</v>
      </c>
      <c r="AH160" s="22">
        <v>1.0594065988875901E-3</v>
      </c>
      <c r="AI160" s="7">
        <f>(AH160-AH156)</f>
        <v>-1.4598391417840998E-4</v>
      </c>
      <c r="AM160">
        <v>-7.3449182602523796E-2</v>
      </c>
      <c r="AN160" s="7">
        <f>(AM160-AM156)</f>
        <v>3.60773554559711E-3</v>
      </c>
    </row>
    <row r="161" spans="1:40">
      <c r="A161" s="40">
        <v>2009</v>
      </c>
      <c r="B161" s="40">
        <v>2</v>
      </c>
      <c r="C161" s="17">
        <v>2009.25</v>
      </c>
      <c r="D161" s="6">
        <v>4.6517674713648702</v>
      </c>
      <c r="E161" s="6"/>
      <c r="F161" s="6">
        <v>4.6826405337962704</v>
      </c>
      <c r="G161" s="6">
        <v>-3.0873062431402799E-2</v>
      </c>
      <c r="H161" s="6"/>
      <c r="I161" s="37">
        <v>-4.8897454041376101</v>
      </c>
      <c r="J161" s="6"/>
      <c r="K161" s="37">
        <v>-4.8765540825760398</v>
      </c>
      <c r="L161" s="37">
        <v>-1.3191321561577299E-2</v>
      </c>
      <c r="M161" s="6"/>
      <c r="N161" s="50"/>
      <c r="O161" s="6">
        <v>9.5415128755024892</v>
      </c>
      <c r="P161" s="47">
        <f>O161-O156</f>
        <v>-3.2636929313021312E-2</v>
      </c>
      <c r="Q161" s="6">
        <v>9.5591946163723005</v>
      </c>
      <c r="R161" s="6">
        <v>-1.7681740869811301E-2</v>
      </c>
      <c r="S161" s="47">
        <f>R161-R156</f>
        <v>-3.5949966968851998E-2</v>
      </c>
      <c r="T161">
        <v>10.602989498734001</v>
      </c>
      <c r="U161" s="47">
        <f>T161-T156</f>
        <v>2.0390915704009416E-3</v>
      </c>
      <c r="V161">
        <v>10.601923247292699</v>
      </c>
      <c r="W161">
        <v>1.0662514413812801E-3</v>
      </c>
      <c r="X161" s="47">
        <f>W161-W156</f>
        <v>-7.7058715428535091E-3</v>
      </c>
      <c r="Y161" s="22">
        <v>-1.06147662323158</v>
      </c>
      <c r="Z161" s="47">
        <f>Y161-Y156</f>
        <v>-3.4676020883420033E-2</v>
      </c>
      <c r="AA161" s="23">
        <v>-1.0427772119229199</v>
      </c>
      <c r="AB161" s="28">
        <v>-1.8699411308664E-2</v>
      </c>
      <c r="AC161" s="47">
        <f>AB161-AB156</f>
        <v>-2.820740174484988E-2</v>
      </c>
      <c r="AD161" s="50"/>
      <c r="AE161" s="22">
        <v>10.680401267941599</v>
      </c>
      <c r="AF161" s="6"/>
      <c r="AG161" s="22">
        <v>10.6778173905762</v>
      </c>
      <c r="AH161" s="22">
        <v>2.5838773653994399E-3</v>
      </c>
      <c r="AI161" s="6"/>
      <c r="AM161">
        <v>-7.7411769207560002E-2</v>
      </c>
      <c r="AN161" s="6"/>
    </row>
    <row r="162" spans="1:40">
      <c r="A162">
        <v>2009</v>
      </c>
      <c r="B162">
        <v>3</v>
      </c>
      <c r="C162" s="17">
        <v>2009.5</v>
      </c>
      <c r="D162" s="6">
        <v>4.6586161616937103</v>
      </c>
      <c r="E162" s="6"/>
      <c r="F162" s="6">
        <v>4.6832091124178996</v>
      </c>
      <c r="G162" s="6">
        <v>-2.4592950724191098E-2</v>
      </c>
      <c r="H162" s="6"/>
      <c r="I162" s="37">
        <v>-4.8856217065312002</v>
      </c>
      <c r="J162" s="6"/>
      <c r="K162" s="37">
        <v>-4.8766289900275197</v>
      </c>
      <c r="L162" s="37">
        <v>-8.99271650368582E-3</v>
      </c>
      <c r="M162" s="6"/>
      <c r="N162" s="50"/>
      <c r="O162" s="6">
        <v>9.5442378682249203</v>
      </c>
      <c r="P162" s="6"/>
      <c r="Q162" s="6">
        <v>9.5598381024454202</v>
      </c>
      <c r="R162" s="6">
        <v>-1.5600234220496299E-2</v>
      </c>
      <c r="S162" s="6"/>
      <c r="T162">
        <v>10.6025173962542</v>
      </c>
      <c r="V162">
        <v>10.6037918231943</v>
      </c>
      <c r="W162">
        <v>-1.2744269401174699E-3</v>
      </c>
      <c r="X162" s="6"/>
      <c r="Y162" s="22">
        <v>-1.0582795280293</v>
      </c>
      <c r="Z162" s="6"/>
      <c r="AA162" s="23">
        <v>-1.04401251522526</v>
      </c>
      <c r="AB162" s="28">
        <v>-1.42670128040352E-2</v>
      </c>
      <c r="AC162" s="6"/>
      <c r="AD162" s="50"/>
      <c r="AE162" s="22">
        <v>10.6782147200885</v>
      </c>
      <c r="AF162" s="6"/>
      <c r="AG162" s="22">
        <v>10.6779551857464</v>
      </c>
      <c r="AH162" s="22">
        <v>2.5953434205305798E-4</v>
      </c>
      <c r="AI162" s="6"/>
      <c r="AM162">
        <v>-7.5697323834267305E-2</v>
      </c>
      <c r="AN162" s="6"/>
    </row>
    <row r="163" spans="1:40">
      <c r="A163" s="3">
        <v>2009</v>
      </c>
      <c r="B163" s="3">
        <v>4</v>
      </c>
      <c r="C163" s="17">
        <v>2009.75</v>
      </c>
      <c r="D163" s="6">
        <v>4.66183403310563</v>
      </c>
      <c r="E163" s="7">
        <f>(D163-D156)</f>
        <v>-5.3624506776579928E-2</v>
      </c>
      <c r="F163" s="6">
        <v>4.6837817573346001</v>
      </c>
      <c r="G163" s="6">
        <v>-2.19477242289682E-2</v>
      </c>
      <c r="H163" s="7">
        <f>(G163-G156)</f>
        <v>-5.9154676494441102E-2</v>
      </c>
      <c r="I163" s="37">
        <v>-4.8881877064327099</v>
      </c>
      <c r="J163" s="7">
        <f>(I163-I156)</f>
        <v>-2.9496441499410331E-2</v>
      </c>
      <c r="K163" s="37">
        <v>-4.8767302030034303</v>
      </c>
      <c r="L163" s="37">
        <v>-1.1457503429280501E-2</v>
      </c>
      <c r="M163" s="7">
        <f>(L163-L156)</f>
        <v>-3.0396229595740201E-2</v>
      </c>
      <c r="N163" s="50"/>
      <c r="O163" s="6">
        <v>9.5500217395383409</v>
      </c>
      <c r="P163" s="7">
        <f>(O163-O156)</f>
        <v>-2.4128065277169597E-2</v>
      </c>
      <c r="Q163" s="6">
        <v>9.5605119603380206</v>
      </c>
      <c r="R163" s="6">
        <v>-1.04902207996833E-2</v>
      </c>
      <c r="S163" s="7">
        <f>(R163-R156)</f>
        <v>-2.8758446898724001E-2</v>
      </c>
      <c r="T163">
        <v>10.6027907459074</v>
      </c>
      <c r="V163">
        <v>10.605645830452801</v>
      </c>
      <c r="W163">
        <v>-2.8550845454109399E-3</v>
      </c>
      <c r="X163" s="7">
        <f>(W163-W156)</f>
        <v>-1.1627207529645729E-2</v>
      </c>
      <c r="Y163" s="22">
        <v>-1.05276900636906</v>
      </c>
      <c r="Z163" s="7">
        <f>(Y163-Y156)</f>
        <v>-2.596840402090006E-2</v>
      </c>
      <c r="AA163" s="23">
        <v>-1.0452037963888301</v>
      </c>
      <c r="AB163" s="28">
        <v>-7.56520998023524E-3</v>
      </c>
      <c r="AC163" s="7">
        <f>(AB163-AB156)</f>
        <v>-1.707320041642112E-2</v>
      </c>
      <c r="AD163" s="50"/>
      <c r="AE163" s="22">
        <v>10.675653840146101</v>
      </c>
      <c r="AF163" s="7">
        <f>(AE163-AE156)</f>
        <v>-2.3534851656989986E-3</v>
      </c>
      <c r="AG163" s="22">
        <v>10.678080656794799</v>
      </c>
      <c r="AH163" s="22">
        <v>-2.4268166487075799E-3</v>
      </c>
      <c r="AI163" s="7">
        <f>(AH163-AH156)</f>
        <v>-3.6322071617735799E-3</v>
      </c>
      <c r="AM163">
        <v>-7.2863094238706502E-2</v>
      </c>
      <c r="AN163" s="7">
        <f>(AM163-AM156)</f>
        <v>4.1938239094144042E-3</v>
      </c>
    </row>
    <row r="164" spans="1:40">
      <c r="A164">
        <v>2010</v>
      </c>
      <c r="B164">
        <v>1</v>
      </c>
      <c r="C164" s="17">
        <v>2010</v>
      </c>
      <c r="D164" s="6">
        <v>4.6674874920529499</v>
      </c>
      <c r="E164" s="6"/>
      <c r="F164" s="6">
        <v>4.6843721936361096</v>
      </c>
      <c r="G164" s="6">
        <v>-1.6884701583165899E-2</v>
      </c>
      <c r="H164" s="6"/>
      <c r="I164" s="37">
        <v>-4.8902650565827699</v>
      </c>
      <c r="J164" s="6"/>
      <c r="K164" s="37">
        <v>-4.8768417477980401</v>
      </c>
      <c r="L164" s="37">
        <v>-1.34233087847306E-2</v>
      </c>
      <c r="M164" s="6"/>
      <c r="N164" s="50"/>
      <c r="O164" s="6">
        <v>9.5577525486357295</v>
      </c>
      <c r="P164" s="6"/>
      <c r="Q164" s="6">
        <v>9.5612139414341595</v>
      </c>
      <c r="R164" s="6">
        <v>-3.4613927984370402E-3</v>
      </c>
      <c r="S164" s="6"/>
      <c r="T164">
        <v>10.6034862080451</v>
      </c>
      <c r="V164">
        <v>10.607491727686501</v>
      </c>
      <c r="W164">
        <v>-4.0055196413355497E-3</v>
      </c>
      <c r="X164" s="6"/>
      <c r="Y164" s="22">
        <v>-1.04573365940944</v>
      </c>
      <c r="Z164" s="6"/>
      <c r="AA164" s="22">
        <v>-1.04635968177615</v>
      </c>
      <c r="AB164" s="28">
        <v>6.2602236671116496E-4</v>
      </c>
      <c r="AC164" s="6"/>
      <c r="AD164" s="50"/>
      <c r="AE164" s="22">
        <v>10.6753765950365</v>
      </c>
      <c r="AF164" s="6"/>
      <c r="AG164" s="22">
        <v>10.678199139719201</v>
      </c>
      <c r="AH164" s="22">
        <v>-2.82254468272036E-3</v>
      </c>
      <c r="AI164" s="6"/>
      <c r="AM164">
        <v>-7.1890386991386501E-2</v>
      </c>
      <c r="AN164" s="6"/>
    </row>
    <row r="165" spans="1:40">
      <c r="A165">
        <v>2010</v>
      </c>
      <c r="B165">
        <v>2</v>
      </c>
      <c r="C165" s="17">
        <v>2010.25</v>
      </c>
      <c r="D165" s="6">
        <v>4.6902463583432104</v>
      </c>
      <c r="E165" s="6"/>
      <c r="F165" s="6">
        <v>4.6849804290845798</v>
      </c>
      <c r="G165" s="6">
        <v>5.2659292586252297E-3</v>
      </c>
      <c r="H165" s="6"/>
      <c r="I165" s="37">
        <v>-4.8758785612865498</v>
      </c>
      <c r="J165" s="6"/>
      <c r="K165" s="37">
        <v>-4.8769548116452999</v>
      </c>
      <c r="L165" s="37">
        <v>1.0762503587429201E-3</v>
      </c>
      <c r="M165" s="6"/>
      <c r="N165" s="50"/>
      <c r="O165" s="6">
        <v>9.5661249196297593</v>
      </c>
      <c r="P165" s="6"/>
      <c r="Q165" s="6">
        <v>9.5619352407298894</v>
      </c>
      <c r="R165" s="6">
        <v>4.1896788998787501E-3</v>
      </c>
      <c r="S165" s="6"/>
      <c r="T165">
        <v>10.607401562206899</v>
      </c>
      <c r="V165">
        <v>10.609334189085899</v>
      </c>
      <c r="W165">
        <v>-1.9326268790020799E-3</v>
      </c>
      <c r="X165" s="6"/>
      <c r="Y165" s="22">
        <v>-1.04127664257719</v>
      </c>
      <c r="Z165" s="6"/>
      <c r="AA165" s="22">
        <v>-1.0474935260060201</v>
      </c>
      <c r="AB165" s="28">
        <v>6.2168834288305304E-3</v>
      </c>
      <c r="AC165" s="6"/>
      <c r="AD165" s="50"/>
      <c r="AE165" s="22">
        <v>10.6768082014508</v>
      </c>
      <c r="AF165" s="6"/>
      <c r="AG165" s="22">
        <v>10.6783144537573</v>
      </c>
      <c r="AH165" s="22">
        <v>-1.5062523064806E-3</v>
      </c>
      <c r="AI165" s="6"/>
      <c r="AM165">
        <v>-6.9406639243862006E-2</v>
      </c>
      <c r="AN165" s="6"/>
    </row>
    <row r="166" spans="1:40">
      <c r="A166">
        <v>2010</v>
      </c>
      <c r="B166">
        <v>3</v>
      </c>
      <c r="C166" s="17">
        <v>2010.5</v>
      </c>
      <c r="D166" s="6">
        <v>4.6972022714345796</v>
      </c>
      <c r="E166" s="6"/>
      <c r="F166" s="6">
        <v>4.6855959185036298</v>
      </c>
      <c r="G166" s="6">
        <v>1.1606352930952401E-2</v>
      </c>
      <c r="H166" s="6"/>
      <c r="I166" s="6">
        <v>-4.8788223386379101</v>
      </c>
      <c r="J166" s="6"/>
      <c r="K166" s="6">
        <v>-4.8770689713471098</v>
      </c>
      <c r="L166" s="6">
        <v>-1.75336729080566E-3</v>
      </c>
      <c r="M166" s="6"/>
      <c r="N166" s="50"/>
      <c r="O166" s="6">
        <v>9.5760246100724995</v>
      </c>
      <c r="P166" s="6"/>
      <c r="Q166" s="6">
        <v>9.5626648898507405</v>
      </c>
      <c r="R166" s="6">
        <v>1.3359720221755401E-2</v>
      </c>
      <c r="S166" s="6"/>
      <c r="T166">
        <v>10.6101184182547</v>
      </c>
      <c r="V166">
        <v>10.611175385391901</v>
      </c>
      <c r="W166">
        <v>-1.0569671372238001E-3</v>
      </c>
      <c r="X166" s="6"/>
      <c r="Y166" s="22">
        <v>-1.03409380818222</v>
      </c>
      <c r="Z166" s="6"/>
      <c r="AA166" s="22">
        <v>-1.0486182924332399</v>
      </c>
      <c r="AB166" s="25">
        <v>1.45244842510146E-2</v>
      </c>
      <c r="AC166" s="6"/>
      <c r="AD166" s="50"/>
      <c r="AE166" s="22">
        <v>10.6766466710654</v>
      </c>
      <c r="AF166" s="6"/>
      <c r="AG166" s="22">
        <v>10.678428654055899</v>
      </c>
      <c r="AH166" s="22">
        <v>-1.7819829905061299E-3</v>
      </c>
      <c r="AI166" s="6"/>
      <c r="AM166">
        <v>-6.6528252810725094E-2</v>
      </c>
      <c r="AN166" s="6"/>
    </row>
    <row r="167" spans="1:40">
      <c r="A167">
        <v>2010</v>
      </c>
      <c r="B167">
        <v>4</v>
      </c>
      <c r="C167" s="17">
        <v>2010.75</v>
      </c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50"/>
      <c r="P167" s="6"/>
      <c r="S167" s="6"/>
      <c r="T167">
        <v>10.6125326882488</v>
      </c>
      <c r="V167">
        <v>10.613016279453401</v>
      </c>
      <c r="W167">
        <v>-4.8359120459018302E-4</v>
      </c>
      <c r="X167" s="6"/>
      <c r="Y167" s="22"/>
      <c r="Z167" s="6"/>
      <c r="AA167" s="22"/>
      <c r="AB167" s="25"/>
      <c r="AC167" s="6"/>
      <c r="AD167" s="50"/>
      <c r="AE167" s="22"/>
      <c r="AF167" s="6"/>
      <c r="AG167" s="22"/>
      <c r="AH167" s="22"/>
      <c r="AI167" s="6"/>
      <c r="AN167" s="6"/>
    </row>
    <row r="168" spans="1:40">
      <c r="A168">
        <v>2011</v>
      </c>
      <c r="B168">
        <v>1</v>
      </c>
      <c r="C168" s="17">
        <v>2011</v>
      </c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50"/>
      <c r="P168" s="6"/>
      <c r="S168" s="6"/>
      <c r="X168" s="6"/>
      <c r="Y168" s="22"/>
      <c r="Z168" s="6"/>
      <c r="AA168" s="22"/>
      <c r="AB168" s="25"/>
      <c r="AC168" s="6"/>
      <c r="AD168" s="50"/>
      <c r="AE168" s="22"/>
      <c r="AF168" s="6"/>
      <c r="AG168" s="22"/>
      <c r="AH168" s="22"/>
      <c r="AI168" s="6"/>
      <c r="AN168" s="6"/>
    </row>
    <row r="169" spans="1:40">
      <c r="D169" s="6"/>
      <c r="F169" s="6"/>
      <c r="G169" s="6"/>
      <c r="Y169" s="22"/>
      <c r="AA169" s="22"/>
      <c r="AB169" s="25"/>
      <c r="AE169" s="22"/>
      <c r="AG169" s="22"/>
      <c r="AH169" s="22"/>
    </row>
    <row r="170" spans="1:40">
      <c r="B170" t="s">
        <v>62</v>
      </c>
      <c r="C170" s="43"/>
      <c r="D170" s="45" t="s">
        <v>63</v>
      </c>
      <c r="F170" s="6"/>
      <c r="G170" s="6"/>
      <c r="Y170" s="22"/>
      <c r="AA170" s="22"/>
      <c r="AB170" s="25"/>
      <c r="AE170" s="22"/>
      <c r="AG170" s="22"/>
      <c r="AH170" s="22"/>
    </row>
    <row r="171" spans="1:40">
      <c r="C171" s="44"/>
      <c r="D171" s="45" t="s">
        <v>64</v>
      </c>
      <c r="F171" s="6"/>
      <c r="G171" s="6"/>
      <c r="Y171" s="22"/>
      <c r="AA171" s="22"/>
      <c r="AB171" s="25"/>
      <c r="AE171" s="22"/>
      <c r="AG171" s="22"/>
      <c r="AH171" s="22"/>
      <c r="AM171" s="38"/>
    </row>
    <row r="172" spans="1:40">
      <c r="C172" s="42"/>
      <c r="D172" s="45" t="s">
        <v>66</v>
      </c>
      <c r="AM172" s="38"/>
    </row>
    <row r="173" spans="1:40">
      <c r="C173" s="46"/>
      <c r="D173" s="45" t="s">
        <v>65</v>
      </c>
      <c r="AM173" s="38"/>
    </row>
    <row r="174" spans="1:40">
      <c r="AM174" s="38"/>
    </row>
    <row r="175" spans="1:40">
      <c r="AM175" s="3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>
    <row r="1" spans="1:1">
      <c r="A1" s="57" t="s">
        <v>67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Levels</vt:lpstr>
      <vt:lpstr>HP detrended </vt:lpstr>
      <vt:lpstr>Tabelle3</vt:lpstr>
      <vt:lpstr>'HP detrended '!Decomp1</vt:lpstr>
      <vt:lpstr>Levels!Decomp1</vt:lpstr>
      <vt:lpstr>Levels!michael3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Michael Burda</cp:lastModifiedBy>
  <dcterms:created xsi:type="dcterms:W3CDTF">2011-04-05T09:33:01Z</dcterms:created>
  <dcterms:modified xsi:type="dcterms:W3CDTF">2011-05-29T23:24:39Z</dcterms:modified>
</cp:coreProperties>
</file>